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D:\k02-PC\Documents\ダウンロード\"/>
    </mc:Choice>
  </mc:AlternateContent>
  <xr:revisionPtr revIDLastSave="0" documentId="8_{0B6148AA-6F98-4C0E-848C-2AC293DBFA79}" xr6:coauthVersionLast="47" xr6:coauthVersionMax="47" xr10:uidLastSave="{00000000-0000-0000-0000-000000000000}"/>
  <bookViews>
    <workbookView xWindow="3510" yWindow="450" windowWidth="18960" windowHeight="15750" tabRatio="763" xr2:uid="{00000000-000D-0000-FFFF-FFFF00000000}"/>
  </bookViews>
  <sheets>
    <sheet name="入力方法" sheetId="32" r:id="rId1"/>
    <sheet name="基本情報" sheetId="11" r:id="rId2"/>
    <sheet name="請求書" sheetId="15" r:id="rId3"/>
    <sheet name="明細" sheetId="33" r:id="rId4"/>
    <sheet name="工事" sheetId="12" r:id="rId5"/>
    <sheet name="明細 (2)" sheetId="34" r:id="rId6"/>
    <sheet name="工事 (2)" sheetId="16" r:id="rId7"/>
    <sheet name="明細 (3)" sheetId="35" r:id="rId8"/>
    <sheet name="工事 (3)" sheetId="17" r:id="rId9"/>
    <sheet name="明細 (4)" sheetId="36" r:id="rId10"/>
    <sheet name="工事 (4)" sheetId="18" r:id="rId11"/>
    <sheet name="明細 (5)" sheetId="37" r:id="rId12"/>
    <sheet name="工事 (5)" sheetId="19" r:id="rId13"/>
    <sheet name="明細 (6)" sheetId="38" r:id="rId14"/>
    <sheet name="工事 (6)" sheetId="20" r:id="rId15"/>
    <sheet name="明細 (7)" sheetId="39" r:id="rId16"/>
    <sheet name="工事 (7)" sheetId="21" r:id="rId17"/>
    <sheet name="明細 (8)" sheetId="40" r:id="rId18"/>
    <sheet name="工事 (8)" sheetId="22" r:id="rId19"/>
  </sheets>
  <externalReferences>
    <externalReference r:id="rId20"/>
  </externalReferences>
  <definedNames>
    <definedName name="_xlnm.Print_Area" localSheetId="4">工事!$A$1:$N$46</definedName>
    <definedName name="_xlnm.Print_Area" localSheetId="6">'工事 (2)'!$A$1:$N$46</definedName>
    <definedName name="_xlnm.Print_Area" localSheetId="8">'工事 (3)'!$A$1:$N$46</definedName>
    <definedName name="_xlnm.Print_Area" localSheetId="10">'工事 (4)'!$A$1:$N$46</definedName>
    <definedName name="_xlnm.Print_Area" localSheetId="12">'工事 (5)'!$A$1:$N$46</definedName>
    <definedName name="_xlnm.Print_Area" localSheetId="14">'工事 (6)'!$A$1:$N$46</definedName>
    <definedName name="_xlnm.Print_Area" localSheetId="16">'工事 (7)'!$A$1:$N$46</definedName>
    <definedName name="_xlnm.Print_Area" localSheetId="18">'工事 (8)'!$A$1:$N$46</definedName>
    <definedName name="_xlnm.Print_Area" localSheetId="2">請求書!$B$1:$BA$36</definedName>
    <definedName name="_xlnm.Print_Area" localSheetId="0">入力方法!$A$1:$J$12</definedName>
    <definedName name="_xlnm.Print_Area" localSheetId="3">明細!$A$1:$AS$73</definedName>
    <definedName name="_xlnm.Print_Area" localSheetId="5">'明細 (2)'!$A$1:$AS$73</definedName>
    <definedName name="_xlnm.Print_Area" localSheetId="7">'明細 (3)'!$A$1:$AS$73</definedName>
    <definedName name="_xlnm.Print_Area" localSheetId="9">'明細 (4)'!$A$1:$AS$73</definedName>
    <definedName name="_xlnm.Print_Area" localSheetId="11">'明細 (5)'!$A$1:$AS$73</definedName>
    <definedName name="_xlnm.Print_Area" localSheetId="13">'明細 (6)'!$A$1:$AS$73</definedName>
    <definedName name="_xlnm.Print_Area" localSheetId="15">'明細 (7)'!$A$1:$AS$73</definedName>
    <definedName name="_xlnm.Print_Area" localSheetId="17">'明細 (8)'!$A$1:$AS$73</definedName>
    <definedName name="部署名">[1]社内用シート!$B$2:$B$21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40" l="1"/>
  <c r="A1" i="39"/>
  <c r="A1" i="38"/>
  <c r="A1" i="37"/>
  <c r="A1" i="36"/>
  <c r="A1" i="35"/>
  <c r="A1" i="34"/>
  <c r="B33" i="15"/>
  <c r="B31" i="15"/>
  <c r="B29" i="15"/>
  <c r="B27" i="15"/>
  <c r="B25" i="15" l="1"/>
  <c r="B23" i="15"/>
  <c r="AF57" i="40"/>
  <c r="AC57" i="40"/>
  <c r="Y57" i="40"/>
  <c r="D57" i="40"/>
  <c r="A57" i="40"/>
  <c r="AF55" i="40"/>
  <c r="AC55" i="40"/>
  <c r="Y55" i="40"/>
  <c r="D55" i="40"/>
  <c r="A55" i="40"/>
  <c r="AF53" i="40"/>
  <c r="AC53" i="40"/>
  <c r="Y53" i="40"/>
  <c r="D53" i="40"/>
  <c r="A53" i="40"/>
  <c r="AF51" i="40"/>
  <c r="AC51" i="40"/>
  <c r="Y51" i="40"/>
  <c r="D51" i="40"/>
  <c r="A51" i="40"/>
  <c r="AF49" i="40"/>
  <c r="AC49" i="40"/>
  <c r="Y49" i="40"/>
  <c r="D49" i="40"/>
  <c r="A49" i="40"/>
  <c r="AF47" i="40"/>
  <c r="AC47" i="40"/>
  <c r="Y47" i="40"/>
  <c r="D47" i="40"/>
  <c r="A47" i="40"/>
  <c r="AF45" i="40"/>
  <c r="AC45" i="40"/>
  <c r="Y45" i="40"/>
  <c r="D45" i="40"/>
  <c r="A45" i="40"/>
  <c r="AF43" i="40"/>
  <c r="AC43" i="40"/>
  <c r="Y43" i="40"/>
  <c r="D43" i="40"/>
  <c r="A43" i="40"/>
  <c r="Z33" i="40"/>
  <c r="R33" i="40"/>
  <c r="L33" i="40"/>
  <c r="D33" i="40"/>
  <c r="A33" i="40"/>
  <c r="Z31" i="40"/>
  <c r="R31" i="40"/>
  <c r="L31" i="40"/>
  <c r="D31" i="40"/>
  <c r="A31" i="40"/>
  <c r="Z29" i="40"/>
  <c r="R29" i="40"/>
  <c r="L29" i="40"/>
  <c r="D29" i="40"/>
  <c r="A29" i="40"/>
  <c r="Z27" i="40"/>
  <c r="R27" i="40"/>
  <c r="L27" i="40"/>
  <c r="D27" i="40"/>
  <c r="A27" i="40"/>
  <c r="Z25" i="40"/>
  <c r="R25" i="40"/>
  <c r="L25" i="40"/>
  <c r="D25" i="40"/>
  <c r="A25" i="40"/>
  <c r="F8" i="40"/>
  <c r="T4" i="40"/>
  <c r="AL63" i="40"/>
  <c r="AG14" i="40"/>
  <c r="AO12" i="40"/>
  <c r="AG12" i="40"/>
  <c r="AG10" i="40"/>
  <c r="AG8" i="40"/>
  <c r="AG6" i="40"/>
  <c r="AE4" i="40"/>
  <c r="AF57" i="39"/>
  <c r="AC57" i="39"/>
  <c r="Y57" i="39"/>
  <c r="D57" i="39"/>
  <c r="A57" i="39"/>
  <c r="AF55" i="39"/>
  <c r="AC55" i="39"/>
  <c r="Y55" i="39"/>
  <c r="D55" i="39"/>
  <c r="A55" i="39"/>
  <c r="AF53" i="39"/>
  <c r="AC53" i="39"/>
  <c r="Y53" i="39"/>
  <c r="D53" i="39"/>
  <c r="A53" i="39"/>
  <c r="AF51" i="39"/>
  <c r="AC51" i="39"/>
  <c r="Y51" i="39"/>
  <c r="D51" i="39"/>
  <c r="A51" i="39"/>
  <c r="AF49" i="39"/>
  <c r="AC49" i="39"/>
  <c r="Y49" i="39"/>
  <c r="D49" i="39"/>
  <c r="A49" i="39"/>
  <c r="AF47" i="39"/>
  <c r="AC47" i="39"/>
  <c r="Y47" i="39"/>
  <c r="D47" i="39"/>
  <c r="A47" i="39"/>
  <c r="AF45" i="39"/>
  <c r="AC45" i="39"/>
  <c r="Y45" i="39"/>
  <c r="D45" i="39"/>
  <c r="A45" i="39"/>
  <c r="AF43" i="39"/>
  <c r="AC43" i="39"/>
  <c r="Y43" i="39"/>
  <c r="D43" i="39"/>
  <c r="A43" i="39"/>
  <c r="Z33" i="39"/>
  <c r="R33" i="39"/>
  <c r="L33" i="39"/>
  <c r="D33" i="39"/>
  <c r="A33" i="39"/>
  <c r="Z31" i="39"/>
  <c r="R31" i="39"/>
  <c r="L31" i="39"/>
  <c r="D31" i="39"/>
  <c r="A31" i="39"/>
  <c r="Z29" i="39"/>
  <c r="R29" i="39"/>
  <c r="L29" i="39"/>
  <c r="D29" i="39"/>
  <c r="A29" i="39"/>
  <c r="Z27" i="39"/>
  <c r="R27" i="39"/>
  <c r="L27" i="39"/>
  <c r="D27" i="39"/>
  <c r="A27" i="39"/>
  <c r="Z25" i="39"/>
  <c r="R25" i="39"/>
  <c r="L25" i="39"/>
  <c r="D25" i="39"/>
  <c r="A25" i="39"/>
  <c r="F8" i="39"/>
  <c r="T4" i="39"/>
  <c r="AL63" i="39"/>
  <c r="AG14" i="39"/>
  <c r="AO12" i="39"/>
  <c r="AG12" i="39"/>
  <c r="AG10" i="39"/>
  <c r="AG8" i="39"/>
  <c r="AG6" i="39"/>
  <c r="AE4" i="39"/>
  <c r="AF57" i="38"/>
  <c r="AC57" i="38"/>
  <c r="Y57" i="38"/>
  <c r="D57" i="38"/>
  <c r="A57" i="38"/>
  <c r="AF55" i="38"/>
  <c r="AC55" i="38"/>
  <c r="Y55" i="38"/>
  <c r="D55" i="38"/>
  <c r="A55" i="38"/>
  <c r="AF53" i="38"/>
  <c r="AC53" i="38"/>
  <c r="Y53" i="38"/>
  <c r="D53" i="38"/>
  <c r="A53" i="38"/>
  <c r="AF51" i="38"/>
  <c r="AC51" i="38"/>
  <c r="Y51" i="38"/>
  <c r="D51" i="38"/>
  <c r="A51" i="38"/>
  <c r="AF49" i="38"/>
  <c r="AC49" i="38"/>
  <c r="Y49" i="38"/>
  <c r="D49" i="38"/>
  <c r="A49" i="38"/>
  <c r="AF47" i="38"/>
  <c r="AC47" i="38"/>
  <c r="Y47" i="38"/>
  <c r="D47" i="38"/>
  <c r="A47" i="38"/>
  <c r="AF45" i="38"/>
  <c r="AC45" i="38"/>
  <c r="Y45" i="38"/>
  <c r="D45" i="38"/>
  <c r="A45" i="38"/>
  <c r="AF43" i="38"/>
  <c r="AC43" i="38"/>
  <c r="Y43" i="38"/>
  <c r="D43" i="38"/>
  <c r="A43" i="38"/>
  <c r="Z33" i="38"/>
  <c r="R33" i="38"/>
  <c r="L33" i="38"/>
  <c r="D33" i="38"/>
  <c r="A33" i="38"/>
  <c r="Z31" i="38"/>
  <c r="R31" i="38"/>
  <c r="L31" i="38"/>
  <c r="D31" i="38"/>
  <c r="A31" i="38"/>
  <c r="Z29" i="38"/>
  <c r="R29" i="38"/>
  <c r="L29" i="38"/>
  <c r="D29" i="38"/>
  <c r="A29" i="38"/>
  <c r="Z27" i="38"/>
  <c r="R27" i="38"/>
  <c r="L27" i="38"/>
  <c r="D27" i="38"/>
  <c r="A27" i="38"/>
  <c r="Z25" i="38"/>
  <c r="R25" i="38"/>
  <c r="L25" i="38"/>
  <c r="D25" i="38"/>
  <c r="A25" i="38"/>
  <c r="F8" i="38"/>
  <c r="T4" i="38"/>
  <c r="AL63" i="38"/>
  <c r="AG14" i="38"/>
  <c r="AO12" i="38"/>
  <c r="AG12" i="38"/>
  <c r="AG10" i="38"/>
  <c r="AG8" i="38"/>
  <c r="AG6" i="38"/>
  <c r="AE4" i="38"/>
  <c r="AF57" i="37"/>
  <c r="AC57" i="37"/>
  <c r="Y57" i="37"/>
  <c r="D57" i="37"/>
  <c r="A57" i="37"/>
  <c r="AF55" i="37"/>
  <c r="AC55" i="37"/>
  <c r="Y55" i="37"/>
  <c r="D55" i="37"/>
  <c r="A55" i="37"/>
  <c r="AF53" i="37"/>
  <c r="AC53" i="37"/>
  <c r="Y53" i="37"/>
  <c r="D53" i="37"/>
  <c r="A53" i="37"/>
  <c r="AF51" i="37"/>
  <c r="AC51" i="37"/>
  <c r="Y51" i="37"/>
  <c r="D51" i="37"/>
  <c r="A51" i="37"/>
  <c r="AF49" i="37"/>
  <c r="AC49" i="37"/>
  <c r="Y49" i="37"/>
  <c r="D49" i="37"/>
  <c r="A49" i="37"/>
  <c r="AF47" i="37"/>
  <c r="AC47" i="37"/>
  <c r="Y47" i="37"/>
  <c r="D47" i="37"/>
  <c r="A47" i="37"/>
  <c r="AF45" i="37"/>
  <c r="AC45" i="37"/>
  <c r="Y45" i="37"/>
  <c r="D45" i="37"/>
  <c r="A45" i="37"/>
  <c r="AF43" i="37"/>
  <c r="AC43" i="37"/>
  <c r="Y43" i="37"/>
  <c r="D43" i="37"/>
  <c r="A43" i="37"/>
  <c r="Z33" i="37"/>
  <c r="R33" i="37"/>
  <c r="L33" i="37"/>
  <c r="D33" i="37"/>
  <c r="A33" i="37"/>
  <c r="Z31" i="37"/>
  <c r="R31" i="37"/>
  <c r="L31" i="37"/>
  <c r="D31" i="37"/>
  <c r="A31" i="37"/>
  <c r="Z29" i="37"/>
  <c r="R29" i="37"/>
  <c r="L29" i="37"/>
  <c r="D29" i="37"/>
  <c r="A29" i="37"/>
  <c r="Z27" i="37"/>
  <c r="R27" i="37"/>
  <c r="L27" i="37"/>
  <c r="D27" i="37"/>
  <c r="A27" i="37"/>
  <c r="Z25" i="37"/>
  <c r="R25" i="37"/>
  <c r="L25" i="37"/>
  <c r="D25" i="37"/>
  <c r="A25" i="37"/>
  <c r="F8" i="37"/>
  <c r="T4" i="37"/>
  <c r="AL63" i="37"/>
  <c r="AG14" i="37"/>
  <c r="AO12" i="37"/>
  <c r="AG12" i="37"/>
  <c r="AG10" i="37"/>
  <c r="AG8" i="37"/>
  <c r="AG6" i="37"/>
  <c r="AE4" i="37"/>
  <c r="AF57" i="36"/>
  <c r="AC57" i="36"/>
  <c r="Y57" i="36"/>
  <c r="D57" i="36"/>
  <c r="A57" i="36"/>
  <c r="AF55" i="36"/>
  <c r="AC55" i="36"/>
  <c r="Y55" i="36"/>
  <c r="D55" i="36"/>
  <c r="A55" i="36"/>
  <c r="AF53" i="36"/>
  <c r="AC53" i="36"/>
  <c r="Y53" i="36"/>
  <c r="D53" i="36"/>
  <c r="A53" i="36"/>
  <c r="AF51" i="36"/>
  <c r="AC51" i="36"/>
  <c r="Y51" i="36"/>
  <c r="D51" i="36"/>
  <c r="A51" i="36"/>
  <c r="AF49" i="36"/>
  <c r="AC49" i="36"/>
  <c r="Y49" i="36"/>
  <c r="D49" i="36"/>
  <c r="A49" i="36"/>
  <c r="AF47" i="36"/>
  <c r="AC47" i="36"/>
  <c r="Y47" i="36"/>
  <c r="D47" i="36"/>
  <c r="A47" i="36"/>
  <c r="AF45" i="36"/>
  <c r="AC45" i="36"/>
  <c r="Y45" i="36"/>
  <c r="D45" i="36"/>
  <c r="A45" i="36"/>
  <c r="AF43" i="36"/>
  <c r="AC43" i="36"/>
  <c r="Y43" i="36"/>
  <c r="D43" i="36"/>
  <c r="A43" i="36"/>
  <c r="Z33" i="36"/>
  <c r="R33" i="36"/>
  <c r="L33" i="36"/>
  <c r="D33" i="36"/>
  <c r="A33" i="36"/>
  <c r="Z31" i="36"/>
  <c r="R31" i="36"/>
  <c r="L31" i="36"/>
  <c r="D31" i="36"/>
  <c r="A31" i="36"/>
  <c r="Z29" i="36"/>
  <c r="R29" i="36"/>
  <c r="L29" i="36"/>
  <c r="D29" i="36"/>
  <c r="A29" i="36"/>
  <c r="Z27" i="36"/>
  <c r="R27" i="36"/>
  <c r="L27" i="36"/>
  <c r="D27" i="36"/>
  <c r="A27" i="36"/>
  <c r="Z25" i="36"/>
  <c r="R25" i="36"/>
  <c r="L25" i="36"/>
  <c r="D25" i="36"/>
  <c r="A25" i="36"/>
  <c r="F8" i="36"/>
  <c r="T4" i="36"/>
  <c r="AL63" i="36"/>
  <c r="AG14" i="36"/>
  <c r="AO12" i="36"/>
  <c r="AG12" i="36"/>
  <c r="AG10" i="36"/>
  <c r="AG8" i="36"/>
  <c r="AG6" i="36"/>
  <c r="AE4" i="36"/>
  <c r="AF57" i="35"/>
  <c r="AC57" i="35"/>
  <c r="Y57" i="35"/>
  <c r="D57" i="35"/>
  <c r="A57" i="35"/>
  <c r="AF55" i="35"/>
  <c r="AC55" i="35"/>
  <c r="Y55" i="35"/>
  <c r="D55" i="35"/>
  <c r="A55" i="35"/>
  <c r="AF53" i="35"/>
  <c r="AC53" i="35"/>
  <c r="Y53" i="35"/>
  <c r="D53" i="35"/>
  <c r="A53" i="35"/>
  <c r="AF51" i="35"/>
  <c r="AC51" i="35"/>
  <c r="Y51" i="35"/>
  <c r="D51" i="35"/>
  <c r="A51" i="35"/>
  <c r="AF49" i="35"/>
  <c r="AC49" i="35"/>
  <c r="Y49" i="35"/>
  <c r="D49" i="35"/>
  <c r="A49" i="35"/>
  <c r="AF47" i="35"/>
  <c r="AC47" i="35"/>
  <c r="Y47" i="35"/>
  <c r="D47" i="35"/>
  <c r="A47" i="35"/>
  <c r="AF45" i="35"/>
  <c r="AC45" i="35"/>
  <c r="Y45" i="35"/>
  <c r="D45" i="35"/>
  <c r="A45" i="35"/>
  <c r="AF43" i="35"/>
  <c r="AC43" i="35"/>
  <c r="Y43" i="35"/>
  <c r="D43" i="35"/>
  <c r="A43" i="35"/>
  <c r="Z33" i="35"/>
  <c r="R33" i="35"/>
  <c r="L33" i="35"/>
  <c r="D33" i="35"/>
  <c r="A33" i="35"/>
  <c r="Z31" i="35"/>
  <c r="R31" i="35"/>
  <c r="L31" i="35"/>
  <c r="D31" i="35"/>
  <c r="A31" i="35"/>
  <c r="Z29" i="35"/>
  <c r="R29" i="35"/>
  <c r="L29" i="35"/>
  <c r="D29" i="35"/>
  <c r="A29" i="35"/>
  <c r="Z27" i="35"/>
  <c r="R27" i="35"/>
  <c r="L27" i="35"/>
  <c r="D27" i="35"/>
  <c r="A27" i="35"/>
  <c r="Z25" i="35"/>
  <c r="R25" i="35"/>
  <c r="L25" i="35"/>
  <c r="D25" i="35"/>
  <c r="A25" i="35"/>
  <c r="F8" i="35"/>
  <c r="T4" i="35"/>
  <c r="AL63" i="35"/>
  <c r="AG14" i="35"/>
  <c r="AO12" i="35"/>
  <c r="AG12" i="35"/>
  <c r="AG10" i="35"/>
  <c r="AG8" i="35"/>
  <c r="AG6" i="35"/>
  <c r="AE4" i="35"/>
  <c r="AF57" i="34"/>
  <c r="AC57" i="34"/>
  <c r="Y57" i="34"/>
  <c r="D57" i="34"/>
  <c r="A57" i="34"/>
  <c r="AF55" i="34"/>
  <c r="AC55" i="34"/>
  <c r="Y55" i="34"/>
  <c r="D55" i="34"/>
  <c r="A55" i="34"/>
  <c r="AF53" i="34"/>
  <c r="AC53" i="34"/>
  <c r="Y53" i="34"/>
  <c r="D53" i="34"/>
  <c r="A53" i="34"/>
  <c r="AF51" i="34"/>
  <c r="AC51" i="34"/>
  <c r="Y51" i="34"/>
  <c r="D51" i="34"/>
  <c r="A51" i="34"/>
  <c r="AF49" i="34"/>
  <c r="AC49" i="34"/>
  <c r="Y49" i="34"/>
  <c r="D49" i="34"/>
  <c r="A49" i="34"/>
  <c r="AF47" i="34"/>
  <c r="AC47" i="34"/>
  <c r="Y47" i="34"/>
  <c r="D47" i="34"/>
  <c r="A47" i="34"/>
  <c r="AF45" i="34"/>
  <c r="AC45" i="34"/>
  <c r="Y45" i="34"/>
  <c r="D45" i="34"/>
  <c r="A45" i="34"/>
  <c r="AF43" i="34"/>
  <c r="AC43" i="34"/>
  <c r="Y43" i="34"/>
  <c r="D43" i="34"/>
  <c r="A43" i="34"/>
  <c r="Z33" i="34"/>
  <c r="R33" i="34"/>
  <c r="L33" i="34"/>
  <c r="D33" i="34"/>
  <c r="A33" i="34"/>
  <c r="Z31" i="34"/>
  <c r="R31" i="34"/>
  <c r="L31" i="34"/>
  <c r="D31" i="34"/>
  <c r="A31" i="34"/>
  <c r="Z29" i="34"/>
  <c r="R29" i="34"/>
  <c r="L29" i="34"/>
  <c r="D29" i="34"/>
  <c r="A29" i="34"/>
  <c r="Z27" i="34"/>
  <c r="R27" i="34"/>
  <c r="L27" i="34"/>
  <c r="D27" i="34"/>
  <c r="A27" i="34"/>
  <c r="Z25" i="34"/>
  <c r="R25" i="34"/>
  <c r="L25" i="34"/>
  <c r="D25" i="34"/>
  <c r="A25" i="34"/>
  <c r="T4" i="34"/>
  <c r="F8" i="34"/>
  <c r="AL63" i="34"/>
  <c r="AG14" i="34"/>
  <c r="AO12" i="34"/>
  <c r="AG12" i="34"/>
  <c r="AG10" i="34"/>
  <c r="AG8" i="34"/>
  <c r="AG6" i="34"/>
  <c r="AE4" i="34"/>
  <c r="AL63" i="33" l="1"/>
  <c r="AG14" i="33"/>
  <c r="AO12" i="33"/>
  <c r="AG12" i="33"/>
  <c r="AG10" i="33"/>
  <c r="AG8" i="33"/>
  <c r="AG6" i="33"/>
  <c r="AE4" i="33"/>
  <c r="AF57" i="33" l="1"/>
  <c r="AC57" i="33"/>
  <c r="Y57" i="33"/>
  <c r="D57" i="33"/>
  <c r="A57" i="33"/>
  <c r="AF55" i="33"/>
  <c r="AC55" i="33"/>
  <c r="Y55" i="33"/>
  <c r="D55" i="33"/>
  <c r="A55" i="33"/>
  <c r="AF53" i="33"/>
  <c r="AC53" i="33"/>
  <c r="Y53" i="33"/>
  <c r="D53" i="33"/>
  <c r="A53" i="33"/>
  <c r="AF51" i="33"/>
  <c r="AC51" i="33"/>
  <c r="Y51" i="33"/>
  <c r="D51" i="33"/>
  <c r="A51" i="33"/>
  <c r="AF49" i="33"/>
  <c r="AC49" i="33"/>
  <c r="Y49" i="33"/>
  <c r="D49" i="33"/>
  <c r="A49" i="33"/>
  <c r="AF47" i="33"/>
  <c r="AC47" i="33"/>
  <c r="Y47" i="33"/>
  <c r="D47" i="33"/>
  <c r="A47" i="33"/>
  <c r="AF45" i="33"/>
  <c r="AC45" i="33"/>
  <c r="Y45" i="33"/>
  <c r="D45" i="33"/>
  <c r="A45" i="33"/>
  <c r="AF43" i="33"/>
  <c r="AC43" i="33"/>
  <c r="Y43" i="33"/>
  <c r="D43" i="33"/>
  <c r="A43" i="33"/>
  <c r="Z33" i="33"/>
  <c r="R33" i="33"/>
  <c r="L33" i="33"/>
  <c r="D33" i="33"/>
  <c r="A33" i="33"/>
  <c r="Z31" i="33"/>
  <c r="R31" i="33"/>
  <c r="L31" i="33"/>
  <c r="D31" i="33"/>
  <c r="A31" i="33"/>
  <c r="Z29" i="33"/>
  <c r="R29" i="33"/>
  <c r="L29" i="33"/>
  <c r="D29" i="33"/>
  <c r="A29" i="33"/>
  <c r="Z27" i="33"/>
  <c r="R27" i="33"/>
  <c r="L27" i="33"/>
  <c r="D27" i="33"/>
  <c r="A27" i="33"/>
  <c r="Z25" i="33"/>
  <c r="R25" i="33"/>
  <c r="L25" i="33"/>
  <c r="D25" i="33"/>
  <c r="T4" i="33"/>
  <c r="A25" i="33"/>
  <c r="F8" i="33"/>
  <c r="A1" i="33"/>
  <c r="D11" i="12"/>
  <c r="W25" i="33" s="1"/>
  <c r="D46" i="22" l="1"/>
  <c r="AJ33" i="40" s="1"/>
  <c r="D45" i="22"/>
  <c r="AE33" i="40" s="1"/>
  <c r="D43" i="22"/>
  <c r="W33" i="40" s="1"/>
  <c r="D38" i="22"/>
  <c r="AJ31" i="40" s="1"/>
  <c r="D37" i="22"/>
  <c r="AE31" i="40" s="1"/>
  <c r="D35" i="22"/>
  <c r="W31" i="40" s="1"/>
  <c r="N30" i="22"/>
  <c r="AL57" i="40" s="1"/>
  <c r="D30" i="22"/>
  <c r="AJ29" i="40" s="1"/>
  <c r="D29" i="22"/>
  <c r="AE29" i="40" s="1"/>
  <c r="N27" i="22"/>
  <c r="AL55" i="40" s="1"/>
  <c r="D27" i="22"/>
  <c r="W29" i="40" s="1"/>
  <c r="N24" i="22"/>
  <c r="AL53" i="40" s="1"/>
  <c r="D22" i="22"/>
  <c r="AJ27" i="40" s="1"/>
  <c r="N21" i="22"/>
  <c r="AL51" i="40" s="1"/>
  <c r="D21" i="22"/>
  <c r="AE27" i="40" s="1"/>
  <c r="D19" i="22"/>
  <c r="W27" i="40" s="1"/>
  <c r="N18" i="22"/>
  <c r="AL49" i="40" s="1"/>
  <c r="N15" i="22"/>
  <c r="AL47" i="40" s="1"/>
  <c r="D14" i="22"/>
  <c r="AJ25" i="40" s="1"/>
  <c r="D13" i="22"/>
  <c r="AE25" i="40" s="1"/>
  <c r="AE36" i="40" s="1"/>
  <c r="N12" i="22"/>
  <c r="AL45" i="40" s="1"/>
  <c r="D11" i="22"/>
  <c r="W25" i="40" s="1"/>
  <c r="N9" i="22"/>
  <c r="AL43" i="40" s="1"/>
  <c r="C1" i="22"/>
  <c r="D46" i="21"/>
  <c r="AJ33" i="39" s="1"/>
  <c r="D45" i="21"/>
  <c r="AE33" i="39" s="1"/>
  <c r="D43" i="21"/>
  <c r="W33" i="39" s="1"/>
  <c r="D38" i="21"/>
  <c r="AJ31" i="39" s="1"/>
  <c r="D37" i="21"/>
  <c r="AE31" i="39" s="1"/>
  <c r="D35" i="21"/>
  <c r="W31" i="39" s="1"/>
  <c r="N30" i="21"/>
  <c r="AL57" i="39" s="1"/>
  <c r="D30" i="21"/>
  <c r="AJ29" i="39" s="1"/>
  <c r="D29" i="21"/>
  <c r="AE29" i="39" s="1"/>
  <c r="N27" i="21"/>
  <c r="AL55" i="39" s="1"/>
  <c r="D27" i="21"/>
  <c r="W29" i="39" s="1"/>
  <c r="N24" i="21"/>
  <c r="AL53" i="39" s="1"/>
  <c r="D22" i="21"/>
  <c r="AJ27" i="39" s="1"/>
  <c r="N21" i="21"/>
  <c r="AL51" i="39" s="1"/>
  <c r="D21" i="21"/>
  <c r="AE27" i="39" s="1"/>
  <c r="D19" i="21"/>
  <c r="W27" i="39" s="1"/>
  <c r="N18" i="21"/>
  <c r="AL49" i="39" s="1"/>
  <c r="N15" i="21"/>
  <c r="AL47" i="39" s="1"/>
  <c r="D14" i="21"/>
  <c r="AJ25" i="39" s="1"/>
  <c r="D13" i="21"/>
  <c r="AE25" i="39" s="1"/>
  <c r="AE36" i="39" s="1"/>
  <c r="N12" i="21"/>
  <c r="AL45" i="39" s="1"/>
  <c r="D11" i="21"/>
  <c r="W25" i="39" s="1"/>
  <c r="N9" i="21"/>
  <c r="AL43" i="39" s="1"/>
  <c r="C1" i="21"/>
  <c r="D46" i="20"/>
  <c r="AJ33" i="38" s="1"/>
  <c r="D45" i="20"/>
  <c r="AE33" i="38" s="1"/>
  <c r="D43" i="20"/>
  <c r="W33" i="38" s="1"/>
  <c r="D38" i="20"/>
  <c r="AJ31" i="38" s="1"/>
  <c r="D37" i="20"/>
  <c r="AE31" i="38" s="1"/>
  <c r="D35" i="20"/>
  <c r="W31" i="38" s="1"/>
  <c r="N30" i="20"/>
  <c r="AL57" i="38" s="1"/>
  <c r="D30" i="20"/>
  <c r="AJ29" i="38" s="1"/>
  <c r="D29" i="20"/>
  <c r="AE29" i="38" s="1"/>
  <c r="N27" i="20"/>
  <c r="AL55" i="38" s="1"/>
  <c r="D27" i="20"/>
  <c r="W29" i="38" s="1"/>
  <c r="N24" i="20"/>
  <c r="AL53" i="38" s="1"/>
  <c r="D22" i="20"/>
  <c r="AJ27" i="38" s="1"/>
  <c r="N21" i="20"/>
  <c r="AL51" i="38" s="1"/>
  <c r="D21" i="20"/>
  <c r="AE27" i="38" s="1"/>
  <c r="D19" i="20"/>
  <c r="W27" i="38" s="1"/>
  <c r="N18" i="20"/>
  <c r="AL49" i="38" s="1"/>
  <c r="N15" i="20"/>
  <c r="AL47" i="38" s="1"/>
  <c r="D14" i="20"/>
  <c r="AJ25" i="38" s="1"/>
  <c r="D13" i="20"/>
  <c r="AE25" i="38" s="1"/>
  <c r="AE36" i="38" s="1"/>
  <c r="N12" i="20"/>
  <c r="AL45" i="38" s="1"/>
  <c r="D11" i="20"/>
  <c r="W25" i="38" s="1"/>
  <c r="N9" i="20"/>
  <c r="AL43" i="38" s="1"/>
  <c r="C1" i="20"/>
  <c r="D46" i="19"/>
  <c r="AJ33" i="37" s="1"/>
  <c r="D45" i="19"/>
  <c r="AE33" i="37" s="1"/>
  <c r="D43" i="19"/>
  <c r="W33" i="37" s="1"/>
  <c r="D38" i="19"/>
  <c r="AJ31" i="37" s="1"/>
  <c r="D37" i="19"/>
  <c r="AE31" i="37" s="1"/>
  <c r="D35" i="19"/>
  <c r="W31" i="37" s="1"/>
  <c r="N30" i="19"/>
  <c r="AL57" i="37" s="1"/>
  <c r="D30" i="19"/>
  <c r="AJ29" i="37" s="1"/>
  <c r="D29" i="19"/>
  <c r="AE29" i="37" s="1"/>
  <c r="N27" i="19"/>
  <c r="AL55" i="37" s="1"/>
  <c r="D27" i="19"/>
  <c r="W29" i="37" s="1"/>
  <c r="N24" i="19"/>
  <c r="AL53" i="37" s="1"/>
  <c r="D22" i="19"/>
  <c r="AJ27" i="37" s="1"/>
  <c r="N21" i="19"/>
  <c r="AL51" i="37" s="1"/>
  <c r="D21" i="19"/>
  <c r="AE27" i="37" s="1"/>
  <c r="D19" i="19"/>
  <c r="W27" i="37" s="1"/>
  <c r="N18" i="19"/>
  <c r="AL49" i="37" s="1"/>
  <c r="N15" i="19"/>
  <c r="AL47" i="37" s="1"/>
  <c r="D14" i="19"/>
  <c r="AJ25" i="37" s="1"/>
  <c r="D13" i="19"/>
  <c r="AE25" i="37" s="1"/>
  <c r="AE36" i="37" s="1"/>
  <c r="N12" i="19"/>
  <c r="AL45" i="37" s="1"/>
  <c r="D11" i="19"/>
  <c r="W25" i="37" s="1"/>
  <c r="N9" i="19"/>
  <c r="AL43" i="37" s="1"/>
  <c r="C1" i="19"/>
  <c r="D46" i="18"/>
  <c r="AJ33" i="36" s="1"/>
  <c r="D45" i="18"/>
  <c r="AE33" i="36" s="1"/>
  <c r="D43" i="18"/>
  <c r="W33" i="36" s="1"/>
  <c r="D38" i="18"/>
  <c r="AJ31" i="36" s="1"/>
  <c r="D37" i="18"/>
  <c r="AE31" i="36" s="1"/>
  <c r="D35" i="18"/>
  <c r="W31" i="36" s="1"/>
  <c r="N30" i="18"/>
  <c r="AL57" i="36" s="1"/>
  <c r="D30" i="18"/>
  <c r="AJ29" i="36" s="1"/>
  <c r="D29" i="18"/>
  <c r="AE29" i="36" s="1"/>
  <c r="N27" i="18"/>
  <c r="AL55" i="36" s="1"/>
  <c r="D27" i="18"/>
  <c r="W29" i="36" s="1"/>
  <c r="N24" i="18"/>
  <c r="AL53" i="36" s="1"/>
  <c r="D22" i="18"/>
  <c r="AJ27" i="36" s="1"/>
  <c r="N21" i="18"/>
  <c r="AL51" i="36" s="1"/>
  <c r="D21" i="18"/>
  <c r="AE27" i="36" s="1"/>
  <c r="D19" i="18"/>
  <c r="W27" i="36" s="1"/>
  <c r="N18" i="18"/>
  <c r="AL49" i="36" s="1"/>
  <c r="N15" i="18"/>
  <c r="AL47" i="36" s="1"/>
  <c r="D14" i="18"/>
  <c r="AJ25" i="36" s="1"/>
  <c r="D13" i="18"/>
  <c r="AE25" i="36" s="1"/>
  <c r="AE36" i="36" s="1"/>
  <c r="N12" i="18"/>
  <c r="AL45" i="36" s="1"/>
  <c r="D11" i="18"/>
  <c r="W25" i="36" s="1"/>
  <c r="N9" i="18"/>
  <c r="AL43" i="36" s="1"/>
  <c r="C1" i="18"/>
  <c r="D46" i="17"/>
  <c r="AJ33" i="35" s="1"/>
  <c r="D45" i="17"/>
  <c r="AE33" i="35" s="1"/>
  <c r="D43" i="17"/>
  <c r="W33" i="35" s="1"/>
  <c r="D38" i="17"/>
  <c r="AJ31" i="35" s="1"/>
  <c r="D37" i="17"/>
  <c r="AE31" i="35" s="1"/>
  <c r="D35" i="17"/>
  <c r="W31" i="35" s="1"/>
  <c r="N30" i="17"/>
  <c r="AL57" i="35" s="1"/>
  <c r="D30" i="17"/>
  <c r="AJ29" i="35" s="1"/>
  <c r="D29" i="17"/>
  <c r="AE29" i="35" s="1"/>
  <c r="N27" i="17"/>
  <c r="AL55" i="35" s="1"/>
  <c r="D27" i="17"/>
  <c r="W29" i="35" s="1"/>
  <c r="N24" i="17"/>
  <c r="AL53" i="35" s="1"/>
  <c r="D22" i="17"/>
  <c r="AJ27" i="35" s="1"/>
  <c r="N21" i="17"/>
  <c r="AL51" i="35" s="1"/>
  <c r="D21" i="17"/>
  <c r="AE27" i="35" s="1"/>
  <c r="D19" i="17"/>
  <c r="W27" i="35" s="1"/>
  <c r="N18" i="17"/>
  <c r="AL49" i="35" s="1"/>
  <c r="N15" i="17"/>
  <c r="AL47" i="35" s="1"/>
  <c r="D14" i="17"/>
  <c r="AJ25" i="35" s="1"/>
  <c r="D13" i="17"/>
  <c r="AE25" i="35" s="1"/>
  <c r="AE36" i="35" s="1"/>
  <c r="N12" i="17"/>
  <c r="AL45" i="35" s="1"/>
  <c r="D11" i="17"/>
  <c r="W25" i="35" s="1"/>
  <c r="N9" i="17"/>
  <c r="AL43" i="35" s="1"/>
  <c r="C1" i="17"/>
  <c r="AO36" i="35" l="1"/>
  <c r="T23" i="15"/>
  <c r="AO36" i="36"/>
  <c r="T25" i="15"/>
  <c r="AO36" i="37"/>
  <c r="T27" i="15"/>
  <c r="AO36" i="38"/>
  <c r="T29" i="15"/>
  <c r="H16" i="38"/>
  <c r="T31" i="15"/>
  <c r="AO36" i="39"/>
  <c r="T33" i="15"/>
  <c r="AO36" i="40"/>
  <c r="AE60" i="35"/>
  <c r="AE60" i="36"/>
  <c r="AE60" i="37"/>
  <c r="AE60" i="38"/>
  <c r="AE60" i="39"/>
  <c r="AE60" i="40"/>
  <c r="C1" i="16"/>
  <c r="AO1" i="15"/>
  <c r="AO60" i="36" l="1"/>
  <c r="Z25" i="15"/>
  <c r="AO60" i="39"/>
  <c r="Z31" i="15"/>
  <c r="AF31" i="15" s="1"/>
  <c r="A31" i="15" s="1"/>
  <c r="AO60" i="35"/>
  <c r="Z23" i="15"/>
  <c r="AF23" i="15" s="1"/>
  <c r="A23" i="15" s="1"/>
  <c r="H16" i="39"/>
  <c r="AF29" i="15"/>
  <c r="A29" i="15" s="1"/>
  <c r="H16" i="35"/>
  <c r="AO60" i="38"/>
  <c r="Z29" i="15"/>
  <c r="H16" i="36"/>
  <c r="AO60" i="40"/>
  <c r="Z33" i="15"/>
  <c r="AF33" i="15"/>
  <c r="A33" i="15" s="1"/>
  <c r="Z27" i="15"/>
  <c r="AF27" i="15" s="1"/>
  <c r="A27" i="15" s="1"/>
  <c r="AO60" i="37"/>
  <c r="H16" i="40"/>
  <c r="H16" i="37"/>
  <c r="AF25" i="15"/>
  <c r="A25" i="15" s="1"/>
  <c r="B21" i="15"/>
  <c r="D46" i="16"/>
  <c r="AJ33" i="34" s="1"/>
  <c r="D45" i="16"/>
  <c r="AE33" i="34" s="1"/>
  <c r="D43" i="16"/>
  <c r="W33" i="34" s="1"/>
  <c r="D38" i="16"/>
  <c r="AJ31" i="34" s="1"/>
  <c r="D37" i="16"/>
  <c r="AE31" i="34" s="1"/>
  <c r="D35" i="16"/>
  <c r="W31" i="34" s="1"/>
  <c r="N30" i="16"/>
  <c r="AL57" i="34" s="1"/>
  <c r="D30" i="16"/>
  <c r="AJ29" i="34" s="1"/>
  <c r="D29" i="16"/>
  <c r="AE29" i="34" s="1"/>
  <c r="N27" i="16"/>
  <c r="AL55" i="34" s="1"/>
  <c r="D27" i="16"/>
  <c r="W29" i="34" s="1"/>
  <c r="N24" i="16"/>
  <c r="AL53" i="34" s="1"/>
  <c r="D22" i="16"/>
  <c r="AJ27" i="34" s="1"/>
  <c r="N21" i="16"/>
  <c r="AL51" i="34" s="1"/>
  <c r="D21" i="16"/>
  <c r="AE27" i="34" s="1"/>
  <c r="D19" i="16"/>
  <c r="W27" i="34" s="1"/>
  <c r="N18" i="16"/>
  <c r="AL49" i="34" s="1"/>
  <c r="N15" i="16"/>
  <c r="AL47" i="34" s="1"/>
  <c r="D14" i="16"/>
  <c r="AJ25" i="34" s="1"/>
  <c r="D13" i="16"/>
  <c r="AE25" i="34" s="1"/>
  <c r="AE36" i="34" s="1"/>
  <c r="N12" i="16"/>
  <c r="AL45" i="34" s="1"/>
  <c r="D11" i="16"/>
  <c r="W25" i="34" s="1"/>
  <c r="N9" i="16"/>
  <c r="AL43" i="34" s="1"/>
  <c r="B19" i="15"/>
  <c r="AP21" i="15"/>
  <c r="AV19" i="15"/>
  <c r="AP19" i="15"/>
  <c r="AV17" i="15"/>
  <c r="AP17" i="15"/>
  <c r="AV14" i="15"/>
  <c r="AM14" i="15"/>
  <c r="AM12" i="15"/>
  <c r="AM10" i="15"/>
  <c r="AM8" i="15"/>
  <c r="AM6" i="15"/>
  <c r="AT4" i="15"/>
  <c r="AE60" i="34" l="1"/>
  <c r="Z21" i="15"/>
  <c r="AO60" i="34"/>
  <c r="AO36" i="34"/>
  <c r="T21" i="15"/>
  <c r="H16" i="34"/>
  <c r="D13" i="12"/>
  <c r="AE25" i="33" s="1"/>
  <c r="AF21" i="15" l="1"/>
  <c r="A21" i="15" s="1"/>
  <c r="N9" i="12"/>
  <c r="AL43" i="33" s="1"/>
  <c r="N30" i="12" l="1"/>
  <c r="AL57" i="33" s="1"/>
  <c r="N27" i="12"/>
  <c r="AL55" i="33" s="1"/>
  <c r="N24" i="12"/>
  <c r="AL53" i="33" s="1"/>
  <c r="N21" i="12"/>
  <c r="AL51" i="33" s="1"/>
  <c r="N18" i="12"/>
  <c r="AL49" i="33" s="1"/>
  <c r="N15" i="12"/>
  <c r="AL47" i="33" s="1"/>
  <c r="N12" i="12"/>
  <c r="AL45" i="33" l="1"/>
  <c r="AE60" i="33" s="1"/>
  <c r="D45" i="12"/>
  <c r="D43" i="12"/>
  <c r="W33" i="33" s="1"/>
  <c r="D37" i="12"/>
  <c r="D35" i="12"/>
  <c r="W31" i="33" s="1"/>
  <c r="D29" i="12"/>
  <c r="D27" i="12"/>
  <c r="W29" i="33" s="1"/>
  <c r="D14" i="12"/>
  <c r="AJ25" i="33" s="1"/>
  <c r="D21" i="12"/>
  <c r="D19" i="12"/>
  <c r="W27" i="33" s="1"/>
  <c r="D38" i="12" l="1"/>
  <c r="AJ31" i="33" s="1"/>
  <c r="AE31" i="33"/>
  <c r="D30" i="12"/>
  <c r="AJ29" i="33" s="1"/>
  <c r="AE29" i="33"/>
  <c r="D46" i="12"/>
  <c r="AJ33" i="33" s="1"/>
  <c r="AE33" i="33"/>
  <c r="Z19" i="15"/>
  <c r="AO60" i="33"/>
  <c r="D22" i="12"/>
  <c r="AJ27" i="33" s="1"/>
  <c r="AE27" i="33"/>
  <c r="Z35" i="15"/>
  <c r="AE36" i="33" l="1"/>
  <c r="H16" i="33" s="1"/>
  <c r="AO36" i="33"/>
  <c r="T19" i="15"/>
  <c r="AF19" i="15" s="1"/>
  <c r="T35" i="15"/>
  <c r="A19" i="15" l="1"/>
  <c r="AR33" i="15" s="1"/>
  <c r="AF35" i="15"/>
</calcChain>
</file>

<file path=xl/sharedStrings.xml><?xml version="1.0" encoding="utf-8"?>
<sst xmlns="http://schemas.openxmlformats.org/spreadsheetml/2006/main" count="970" uniqueCount="124">
  <si>
    <t>工　事　名</t>
    <rPh sb="0" eb="1">
      <t>コウ</t>
    </rPh>
    <rPh sb="2" eb="3">
      <t>コト</t>
    </rPh>
    <rPh sb="4" eb="5">
      <t>メイ</t>
    </rPh>
    <phoneticPr fontId="7"/>
  </si>
  <si>
    <t>御中</t>
    <phoneticPr fontId="7"/>
  </si>
  <si>
    <t>請　　求　　額</t>
    <rPh sb="0" eb="1">
      <t>ショウ</t>
    </rPh>
    <rPh sb="3" eb="4">
      <t>モトム</t>
    </rPh>
    <rPh sb="6" eb="7">
      <t>ガク</t>
    </rPh>
    <phoneticPr fontId="7"/>
  </si>
  <si>
    <t>計</t>
    <phoneticPr fontId="7"/>
  </si>
  <si>
    <t>契約分(税込)</t>
    <phoneticPr fontId="7"/>
  </si>
  <si>
    <t>請求明細書</t>
    <rPh sb="0" eb="2">
      <t>セイキュウ</t>
    </rPh>
    <rPh sb="2" eb="5">
      <t>メイサイショ</t>
    </rPh>
    <phoneticPr fontId="7"/>
  </si>
  <si>
    <t>枚</t>
    <rPh sb="0" eb="1">
      <t>マイ</t>
    </rPh>
    <phoneticPr fontId="7"/>
  </si>
  <si>
    <t>FAX</t>
    <phoneticPr fontId="7"/>
  </si>
  <si>
    <t>入力欄</t>
  </si>
  <si>
    <t>入力例</t>
  </si>
  <si>
    <t>※</t>
  </si>
  <si>
    <t>社名</t>
  </si>
  <si>
    <t>郵便番号</t>
  </si>
  <si>
    <t>住所1</t>
  </si>
  <si>
    <t>住所2</t>
  </si>
  <si>
    <t>TEL</t>
  </si>
  <si>
    <t>FAX</t>
  </si>
  <si>
    <t>振込口座</t>
  </si>
  <si>
    <t>銀行コード</t>
  </si>
  <si>
    <t>銀行名</t>
  </si>
  <si>
    <t>支店コード</t>
  </si>
  <si>
    <t>支店名</t>
  </si>
  <si>
    <t>預金種目</t>
  </si>
  <si>
    <t>口座番号</t>
  </si>
  <si>
    <t>名義(半角ｶﾅ)</t>
  </si>
  <si>
    <t>でんさい利用者番号</t>
  </si>
  <si>
    <t>インボイス登録番号</t>
  </si>
  <si>
    <t>入力例を参考に入力欄に貴社情報を入力してください。</t>
  </si>
  <si>
    <t>※印欄は入力必須です。</t>
  </si>
  <si>
    <t>担当者</t>
    <rPh sb="0" eb="3">
      <t>タントウシャ</t>
    </rPh>
    <phoneticPr fontId="7"/>
  </si>
  <si>
    <t xml:space="preserve"> 月 分 請 求 書　</t>
    <phoneticPr fontId="7"/>
  </si>
  <si>
    <t>注文書№</t>
    <rPh sb="0" eb="3">
      <t>チュウモンショ</t>
    </rPh>
    <phoneticPr fontId="13"/>
  </si>
  <si>
    <t>契約金額(税込)</t>
    <rPh sb="0" eb="2">
      <t>ケイヤク</t>
    </rPh>
    <rPh sb="2" eb="4">
      <t>キンガク</t>
    </rPh>
    <rPh sb="5" eb="7">
      <t>ゼイコミ</t>
    </rPh>
    <phoneticPr fontId="13"/>
  </si>
  <si>
    <t>出来高金額</t>
    <rPh sb="0" eb="5">
      <t>デキダカキンガク</t>
    </rPh>
    <phoneticPr fontId="7"/>
  </si>
  <si>
    <t>既受領額</t>
    <phoneticPr fontId="7"/>
  </si>
  <si>
    <t>当月請求額</t>
    <rPh sb="0" eb="2">
      <t>トウゲツ</t>
    </rPh>
    <rPh sb="2" eb="4">
      <t>セイキュウ</t>
    </rPh>
    <rPh sb="4" eb="5">
      <t>ガク</t>
    </rPh>
    <phoneticPr fontId="13"/>
  </si>
  <si>
    <t>残額</t>
    <rPh sb="0" eb="2">
      <t>ザンガク</t>
    </rPh>
    <phoneticPr fontId="13"/>
  </si>
  <si>
    <t>注文内容</t>
    <rPh sb="0" eb="2">
      <t>チュウモン</t>
    </rPh>
    <rPh sb="2" eb="4">
      <t>ナイヨウ</t>
    </rPh>
    <phoneticPr fontId="13"/>
  </si>
  <si>
    <t>月日</t>
    <rPh sb="0" eb="2">
      <t>ツキヒ</t>
    </rPh>
    <phoneticPr fontId="13"/>
  </si>
  <si>
    <t>摘要</t>
    <rPh sb="0" eb="2">
      <t>テキヨウ</t>
    </rPh>
    <phoneticPr fontId="7"/>
  </si>
  <si>
    <t>工事名:</t>
    <rPh sb="0" eb="2">
      <t>コウジ</t>
    </rPh>
    <rPh sb="2" eb="3">
      <t>メイ</t>
    </rPh>
    <phoneticPr fontId="7"/>
  </si>
  <si>
    <t>※</t>
    <phoneticPr fontId="7"/>
  </si>
  <si>
    <t>入力して下さい。</t>
    <rPh sb="0" eb="2">
      <t>ニュウリョク</t>
    </rPh>
    <rPh sb="4" eb="5">
      <t>クダ</t>
    </rPh>
    <phoneticPr fontId="7"/>
  </si>
  <si>
    <t>今月出来高率</t>
    <rPh sb="0" eb="2">
      <t>コンゲツ</t>
    </rPh>
    <rPh sb="2" eb="5">
      <t>デキダカ</t>
    </rPh>
    <rPh sb="5" eb="6">
      <t>リツ</t>
    </rPh>
    <phoneticPr fontId="13"/>
  </si>
  <si>
    <t>数量/単位/単価/金額</t>
    <rPh sb="0" eb="2">
      <t>スウリョウ</t>
    </rPh>
    <rPh sb="3" eb="5">
      <t>タンイ</t>
    </rPh>
    <rPh sb="6" eb="8">
      <t>タンカ</t>
    </rPh>
    <rPh sb="9" eb="11">
      <t>キンガク</t>
    </rPh>
    <phoneticPr fontId="7"/>
  </si>
  <si>
    <t>契約分(税込）</t>
    <rPh sb="0" eb="2">
      <t>ケイヤク</t>
    </rPh>
    <rPh sb="2" eb="3">
      <t>ブン</t>
    </rPh>
    <rPh sb="4" eb="6">
      <t>ゼイコミ</t>
    </rPh>
    <phoneticPr fontId="7"/>
  </si>
  <si>
    <t>契約外分(税込)</t>
    <rPh sb="0" eb="2">
      <t>ケイヤク</t>
    </rPh>
    <rPh sb="2" eb="3">
      <t>ガイ</t>
    </rPh>
    <rPh sb="3" eb="4">
      <t>ブン</t>
    </rPh>
    <rPh sb="5" eb="7">
      <t>ゼイコミ</t>
    </rPh>
    <phoneticPr fontId="7"/>
  </si>
  <si>
    <t>㊞</t>
    <phoneticPr fontId="7"/>
  </si>
  <si>
    <t>工事担当者</t>
    <rPh sb="0" eb="2">
      <t>コウジ</t>
    </rPh>
    <rPh sb="2" eb="5">
      <t>タントウシャ</t>
    </rPh>
    <phoneticPr fontId="7"/>
  </si>
  <si>
    <t>合　　　計</t>
    <rPh sb="0" eb="1">
      <t>ゴウ</t>
    </rPh>
    <rPh sb="4" eb="5">
      <t>ケイ</t>
    </rPh>
    <phoneticPr fontId="7"/>
  </si>
  <si>
    <t>住所</t>
    <rPh sb="0" eb="2">
      <t>ジュウショ</t>
    </rPh>
    <phoneticPr fontId="7"/>
  </si>
  <si>
    <t>会社名</t>
    <rPh sb="0" eb="3">
      <t>カイシャメイ</t>
    </rPh>
    <phoneticPr fontId="7"/>
  </si>
  <si>
    <t>登録番号</t>
    <rPh sb="0" eb="2">
      <t>トウロク</t>
    </rPh>
    <rPh sb="2" eb="4">
      <t>バンゴウ</t>
    </rPh>
    <phoneticPr fontId="7"/>
  </si>
  <si>
    <t>TEL</t>
    <phoneticPr fontId="7"/>
  </si>
  <si>
    <t>〒</t>
    <phoneticPr fontId="7"/>
  </si>
  <si>
    <t>振込先</t>
    <rPh sb="0" eb="3">
      <t>フリコミサキ</t>
    </rPh>
    <phoneticPr fontId="7"/>
  </si>
  <si>
    <t>口座名義</t>
    <rPh sb="0" eb="2">
      <t>コウザ</t>
    </rPh>
    <rPh sb="2" eb="4">
      <t>メイギ</t>
    </rPh>
    <phoneticPr fontId="7"/>
  </si>
  <si>
    <t>銀行</t>
    <rPh sb="0" eb="2">
      <t>ギンコウ</t>
    </rPh>
    <phoneticPr fontId="7"/>
  </si>
  <si>
    <t>支店</t>
    <rPh sb="0" eb="2">
      <t>シテン</t>
    </rPh>
    <phoneticPr fontId="7"/>
  </si>
  <si>
    <t>口座
番号</t>
    <rPh sb="0" eb="2">
      <t>コウザ</t>
    </rPh>
    <rPh sb="3" eb="5">
      <t>バンゴウ</t>
    </rPh>
    <phoneticPr fontId="7"/>
  </si>
  <si>
    <t>預金
種別</t>
    <rPh sb="0" eb="2">
      <t>ヨキン</t>
    </rPh>
    <rPh sb="3" eb="5">
      <t>シュベツ</t>
    </rPh>
    <phoneticPr fontId="7"/>
  </si>
  <si>
    <t>契約外分(税込)</t>
    <rPh sb="2" eb="3">
      <t>ソト</t>
    </rPh>
    <phoneticPr fontId="7"/>
  </si>
  <si>
    <t>請求年月：</t>
    <rPh sb="0" eb="2">
      <t>セイキュウ</t>
    </rPh>
    <rPh sb="2" eb="4">
      <t>ネンゲツ</t>
    </rPh>
    <phoneticPr fontId="7"/>
  </si>
  <si>
    <t>①</t>
    <phoneticPr fontId="7"/>
  </si>
  <si>
    <t>シート[基本情報]に会社情報を入力して下さい。</t>
    <rPh sb="4" eb="6">
      <t>キホン</t>
    </rPh>
    <rPh sb="6" eb="8">
      <t>ジョウホウ</t>
    </rPh>
    <rPh sb="10" eb="12">
      <t>カイシャ</t>
    </rPh>
    <rPh sb="12" eb="14">
      <t>ジョウホウ</t>
    </rPh>
    <rPh sb="15" eb="17">
      <t>ニュウリョク</t>
    </rPh>
    <rPh sb="19" eb="20">
      <t>クダ</t>
    </rPh>
    <phoneticPr fontId="7"/>
  </si>
  <si>
    <t>②</t>
    <phoneticPr fontId="7"/>
  </si>
  <si>
    <t>③</t>
    <phoneticPr fontId="7"/>
  </si>
  <si>
    <t>シート[工事]に請求年月日を入力して下さい。</t>
    <rPh sb="4" eb="6">
      <t>コウジ</t>
    </rPh>
    <rPh sb="14" eb="16">
      <t>ニュウリョク</t>
    </rPh>
    <rPh sb="18" eb="19">
      <t>クダ</t>
    </rPh>
    <phoneticPr fontId="7"/>
  </si>
  <si>
    <t>④</t>
    <phoneticPr fontId="7"/>
  </si>
  <si>
    <t>工事(現場)担当者をプルダウンにて選択して下さい。</t>
    <rPh sb="0" eb="2">
      <t>コウジ</t>
    </rPh>
    <rPh sb="3" eb="5">
      <t>ゲンバ</t>
    </rPh>
    <rPh sb="6" eb="9">
      <t>タントウシャ</t>
    </rPh>
    <rPh sb="17" eb="19">
      <t>センタク</t>
    </rPh>
    <rPh sb="21" eb="22">
      <t>クダ</t>
    </rPh>
    <phoneticPr fontId="7"/>
  </si>
  <si>
    <t>にて塗りつぶされている箇所以外は入力不可になっています。</t>
    <rPh sb="2" eb="3">
      <t>ヌ</t>
    </rPh>
    <rPh sb="11" eb="13">
      <t>カショ</t>
    </rPh>
    <rPh sb="13" eb="15">
      <t>イガイ</t>
    </rPh>
    <rPh sb="16" eb="18">
      <t>ニュウリョク</t>
    </rPh>
    <rPh sb="18" eb="20">
      <t>フカ</t>
    </rPh>
    <phoneticPr fontId="7"/>
  </si>
  <si>
    <t>⑤</t>
    <phoneticPr fontId="7"/>
  </si>
  <si>
    <t>工事(現場)毎にシート[工事]~[工事(8)]にて契約分・契約外分の当月請求金額を税込にて入力して下さい。</t>
    <rPh sb="0" eb="2">
      <t>コウジ</t>
    </rPh>
    <rPh sb="3" eb="5">
      <t>ゲンバ</t>
    </rPh>
    <rPh sb="6" eb="7">
      <t>ゴト</t>
    </rPh>
    <rPh sb="12" eb="14">
      <t>コウジ</t>
    </rPh>
    <rPh sb="17" eb="19">
      <t>コウジ</t>
    </rPh>
    <rPh sb="25" eb="27">
      <t>ケイヤク</t>
    </rPh>
    <rPh sb="27" eb="28">
      <t>ブン</t>
    </rPh>
    <rPh sb="29" eb="31">
      <t>ケイヤク</t>
    </rPh>
    <rPh sb="31" eb="32">
      <t>ガイ</t>
    </rPh>
    <rPh sb="32" eb="33">
      <t>ブン</t>
    </rPh>
    <rPh sb="34" eb="36">
      <t>トウゲツ</t>
    </rPh>
    <rPh sb="36" eb="38">
      <t>セイキュウ</t>
    </rPh>
    <rPh sb="38" eb="40">
      <t>キンガク</t>
    </rPh>
    <rPh sb="41" eb="43">
      <t>ゼイコミ</t>
    </rPh>
    <rPh sb="45" eb="47">
      <t>ニュウリョク</t>
    </rPh>
    <rPh sb="49" eb="50">
      <t>クダ</t>
    </rPh>
    <phoneticPr fontId="7"/>
  </si>
  <si>
    <t>月分請求明細書</t>
    <rPh sb="0" eb="2">
      <t>ガツブン</t>
    </rPh>
    <rPh sb="2" eb="4">
      <t>セイキュウ</t>
    </rPh>
    <rPh sb="4" eb="7">
      <t>メイサイショ</t>
    </rPh>
    <phoneticPr fontId="7"/>
  </si>
  <si>
    <t>工事担当</t>
    <rPh sb="0" eb="2">
      <t>コウジ</t>
    </rPh>
    <rPh sb="2" eb="4">
      <t>タントウ</t>
    </rPh>
    <phoneticPr fontId="7"/>
  </si>
  <si>
    <t>〒</t>
    <phoneticPr fontId="7"/>
  </si>
  <si>
    <t>住所：</t>
    <rPh sb="0" eb="2">
      <t>ジュウショ</t>
    </rPh>
    <phoneticPr fontId="7"/>
  </si>
  <si>
    <t>工事名称：</t>
    <rPh sb="0" eb="2">
      <t>コウジ</t>
    </rPh>
    <rPh sb="2" eb="4">
      <t>メイショウ</t>
    </rPh>
    <phoneticPr fontId="7"/>
  </si>
  <si>
    <t>会社名：</t>
    <rPh sb="0" eb="3">
      <t>カイシャメイ</t>
    </rPh>
    <phoneticPr fontId="7"/>
  </si>
  <si>
    <t>㊞</t>
    <phoneticPr fontId="7"/>
  </si>
  <si>
    <t>登録番号：</t>
    <rPh sb="0" eb="2">
      <t>トウロク</t>
    </rPh>
    <rPh sb="2" eb="4">
      <t>バンゴウ</t>
    </rPh>
    <phoneticPr fontId="7"/>
  </si>
  <si>
    <t>TEL：</t>
    <phoneticPr fontId="7"/>
  </si>
  <si>
    <t>FAX：</t>
    <phoneticPr fontId="7"/>
  </si>
  <si>
    <t>担当：</t>
    <rPh sb="0" eb="2">
      <t>タントウ</t>
    </rPh>
    <phoneticPr fontId="7"/>
  </si>
  <si>
    <t>合計金額：</t>
    <phoneticPr fontId="7"/>
  </si>
  <si>
    <t>（消費税込）</t>
    <phoneticPr fontId="7"/>
  </si>
  <si>
    <t>契約分（税込）</t>
    <rPh sb="0" eb="2">
      <t>ケイヤク</t>
    </rPh>
    <rPh sb="2" eb="3">
      <t>ブン</t>
    </rPh>
    <rPh sb="4" eb="6">
      <t>ゼイコミ</t>
    </rPh>
    <phoneticPr fontId="7"/>
  </si>
  <si>
    <t>注文書№</t>
    <rPh sb="0" eb="3">
      <t>チュウモンショ</t>
    </rPh>
    <phoneticPr fontId="7"/>
  </si>
  <si>
    <t>注文内容</t>
    <rPh sb="0" eb="2">
      <t>チュウモン</t>
    </rPh>
    <rPh sb="2" eb="4">
      <t>ナイヨウ</t>
    </rPh>
    <phoneticPr fontId="7"/>
  </si>
  <si>
    <t>契約金額</t>
    <rPh sb="0" eb="2">
      <t>ケイヤク</t>
    </rPh>
    <rPh sb="2" eb="4">
      <t>キンガク</t>
    </rPh>
    <phoneticPr fontId="7"/>
  </si>
  <si>
    <t>出来高金額</t>
    <rPh sb="0" eb="3">
      <t>デキダカ</t>
    </rPh>
    <rPh sb="3" eb="5">
      <t>キンガク</t>
    </rPh>
    <phoneticPr fontId="7"/>
  </si>
  <si>
    <t>出来高率</t>
    <rPh sb="0" eb="3">
      <t>デキダカ</t>
    </rPh>
    <rPh sb="3" eb="4">
      <t>リツ</t>
    </rPh>
    <phoneticPr fontId="7"/>
  </si>
  <si>
    <t>既受領額</t>
    <rPh sb="0" eb="1">
      <t>スデ</t>
    </rPh>
    <rPh sb="1" eb="3">
      <t>ジュリョウ</t>
    </rPh>
    <rPh sb="3" eb="4">
      <t>ガク</t>
    </rPh>
    <phoneticPr fontId="7"/>
  </si>
  <si>
    <t>当月請求額
(Ａ)</t>
    <rPh sb="0" eb="2">
      <t>トウゲツ</t>
    </rPh>
    <rPh sb="2" eb="4">
      <t>セイキュウ</t>
    </rPh>
    <rPh sb="4" eb="5">
      <t>ガク</t>
    </rPh>
    <phoneticPr fontId="7"/>
  </si>
  <si>
    <t>残額</t>
    <rPh sb="0" eb="2">
      <t>ザンガク</t>
    </rPh>
    <phoneticPr fontId="7"/>
  </si>
  <si>
    <t>今月査定額</t>
    <rPh sb="0" eb="2">
      <t>コンゲツ</t>
    </rPh>
    <rPh sb="2" eb="5">
      <t>サテイガク</t>
    </rPh>
    <phoneticPr fontId="7"/>
  </si>
  <si>
    <t>当月請求額(A)計</t>
    <rPh sb="0" eb="2">
      <t>トウゲツ</t>
    </rPh>
    <rPh sb="2" eb="4">
      <t>セイキュウ</t>
    </rPh>
    <rPh sb="4" eb="5">
      <t>ガク</t>
    </rPh>
    <rPh sb="8" eb="9">
      <t>ケイ</t>
    </rPh>
    <phoneticPr fontId="7"/>
  </si>
  <si>
    <t>内消費税(10%)</t>
    <rPh sb="0" eb="1">
      <t>ウチ</t>
    </rPh>
    <rPh sb="1" eb="4">
      <t>ショウヒゼイ</t>
    </rPh>
    <phoneticPr fontId="7"/>
  </si>
  <si>
    <t>契約外分（税込）</t>
    <rPh sb="0" eb="2">
      <t>ケイヤク</t>
    </rPh>
    <rPh sb="2" eb="3">
      <t>ソト</t>
    </rPh>
    <rPh sb="3" eb="4">
      <t>ブン</t>
    </rPh>
    <rPh sb="5" eb="7">
      <t>ゼイコミ</t>
    </rPh>
    <phoneticPr fontId="7"/>
  </si>
  <si>
    <t>月日</t>
    <rPh sb="0" eb="2">
      <t>ツキヒ</t>
    </rPh>
    <phoneticPr fontId="7"/>
  </si>
  <si>
    <t>摘要</t>
    <rPh sb="0" eb="2">
      <t>テキヨウ</t>
    </rPh>
    <phoneticPr fontId="7"/>
  </si>
  <si>
    <t>数量</t>
    <rPh sb="0" eb="2">
      <t>スウリョウ</t>
    </rPh>
    <phoneticPr fontId="7"/>
  </si>
  <si>
    <t>単位</t>
    <rPh sb="0" eb="2">
      <t>タンイ</t>
    </rPh>
    <phoneticPr fontId="7"/>
  </si>
  <si>
    <t>単価</t>
    <rPh sb="0" eb="2">
      <t>タンカ</t>
    </rPh>
    <phoneticPr fontId="7"/>
  </si>
  <si>
    <t>金額</t>
    <rPh sb="0" eb="2">
      <t>キンガク</t>
    </rPh>
    <phoneticPr fontId="7"/>
  </si>
  <si>
    <t>当月請求額(B)計</t>
    <rPh sb="0" eb="2">
      <t>トウゲツ</t>
    </rPh>
    <rPh sb="2" eb="4">
      <t>セイキュウ</t>
    </rPh>
    <rPh sb="4" eb="5">
      <t>ガク</t>
    </rPh>
    <rPh sb="8" eb="9">
      <t>ケイ</t>
    </rPh>
    <phoneticPr fontId="7"/>
  </si>
  <si>
    <t>備考</t>
    <rPh sb="0" eb="2">
      <t>ビコウ</t>
    </rPh>
    <phoneticPr fontId="7"/>
  </si>
  <si>
    <t>検印</t>
    <rPh sb="0" eb="2">
      <t>ケンイン</t>
    </rPh>
    <phoneticPr fontId="7"/>
  </si>
  <si>
    <t>／</t>
    <phoneticPr fontId="7"/>
  </si>
  <si>
    <t>○○〇〇株式会社</t>
    <phoneticPr fontId="7"/>
  </si>
  <si>
    <t>○○太郎</t>
    <rPh sb="2" eb="4">
      <t>タロウ</t>
    </rPh>
    <phoneticPr fontId="7"/>
  </si>
  <si>
    <t>920-0000</t>
    <phoneticPr fontId="7"/>
  </si>
  <si>
    <t>0146</t>
    <phoneticPr fontId="7"/>
  </si>
  <si>
    <t>本店営業部</t>
    <rPh sb="0" eb="2">
      <t>ホンテン</t>
    </rPh>
    <rPh sb="2" eb="4">
      <t>エイギョウ</t>
    </rPh>
    <rPh sb="4" eb="5">
      <t>ブ</t>
    </rPh>
    <phoneticPr fontId="7"/>
  </si>
  <si>
    <t>普通</t>
    <rPh sb="0" eb="2">
      <t>フツウ</t>
    </rPh>
    <phoneticPr fontId="7"/>
  </si>
  <si>
    <t>101</t>
    <phoneticPr fontId="7"/>
  </si>
  <si>
    <t>○○○○ｶﾌﾞｼｷｶﾞｲｼｬ</t>
    <phoneticPr fontId="7"/>
  </si>
  <si>
    <t>076-222-3333</t>
    <phoneticPr fontId="7"/>
  </si>
  <si>
    <t>076-222-4444</t>
    <phoneticPr fontId="7"/>
  </si>
  <si>
    <t>00001ABC9</t>
    <phoneticPr fontId="7"/>
  </si>
  <si>
    <t>Ｔ9-8888-7777-6666</t>
    <phoneticPr fontId="7"/>
  </si>
  <si>
    <t>△△県□□市○○町3-2-1</t>
    <rPh sb="8" eb="9">
      <t>マチ</t>
    </rPh>
    <phoneticPr fontId="7"/>
  </si>
  <si>
    <t>入力完了後は、請求書・請求明細を各１部印刷して提出下さい。</t>
    <rPh sb="0" eb="2">
      <t>ニュウリョク</t>
    </rPh>
    <rPh sb="2" eb="4">
      <t>カンリョウ</t>
    </rPh>
    <rPh sb="4" eb="5">
      <t>ゴ</t>
    </rPh>
    <rPh sb="7" eb="10">
      <t>セイキュウショ</t>
    </rPh>
    <rPh sb="16" eb="17">
      <t>カク</t>
    </rPh>
    <rPh sb="18" eb="19">
      <t>ブ</t>
    </rPh>
    <rPh sb="19" eb="21">
      <t>インサツ</t>
    </rPh>
    <rPh sb="23" eb="25">
      <t>テイシュツ</t>
    </rPh>
    <rPh sb="25" eb="26">
      <t>クダ</t>
    </rPh>
    <phoneticPr fontId="7"/>
  </si>
  <si>
    <t>北國</t>
    <rPh sb="0" eb="2">
      <t>ホッコク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</si>
</sst>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[$-411]ggge&quot;年&quot;m&quot;月&quot;d&quot;日&quot;;@"/>
    <numFmt numFmtId="177" formatCode="#,##0_ "/>
    <numFmt numFmtId="178" formatCode="00\-0000"/>
    <numFmt numFmtId="179" formatCode="#,##0_ ;[Red]\-#,##0\ "/>
    <numFmt numFmtId="180" formatCode="m/d"/>
    <numFmt numFmtId="181" formatCode="[$]ggge&quot;年&quot;m&quot;月&quot;d&quot;日&quot;;@" x16r2:formatCode16="[$-ja-JP-x-gannen]ggge&quot;年&quot;m&quot;月&quot;d&quot;日&quot;;@"/>
    <numFmt numFmtId="182" formatCode="m/d;@"/>
  </numFmts>
  <fonts count="16">
    <font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charset val="128"/>
      <scheme val="minor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CEFD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3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9" fontId="1" fillId="0" borderId="0" xfId="1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 inden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3" borderId="0" xfId="0" applyFill="1">
      <alignment vertical="center"/>
    </xf>
    <xf numFmtId="0" fontId="9" fillId="0" borderId="0" xfId="0" applyFont="1">
      <alignment vertical="center"/>
    </xf>
    <xf numFmtId="178" fontId="0" fillId="0" borderId="0" xfId="0" applyNumberFormat="1" applyAlignment="1" applyProtection="1">
      <alignment horizontal="center" vertical="center"/>
      <protection locked="0"/>
    </xf>
    <xf numFmtId="0" fontId="0" fillId="0" borderId="32" xfId="0" applyBorder="1">
      <alignment vertical="center"/>
    </xf>
    <xf numFmtId="38" fontId="0" fillId="0" borderId="32" xfId="2" quotePrefix="1" applyFont="1" applyBorder="1" applyAlignment="1" applyProtection="1">
      <alignment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177" fontId="0" fillId="3" borderId="14" xfId="0" applyNumberFormat="1" applyFill="1" applyBorder="1" applyProtection="1">
      <alignment vertical="center"/>
      <protection locked="0"/>
    </xf>
    <xf numFmtId="177" fontId="0" fillId="0" borderId="15" xfId="0" applyNumberFormat="1" applyBorder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7" xfId="0" applyFont="1" applyBorder="1" applyAlignment="1"/>
    <xf numFmtId="176" fontId="0" fillId="0" borderId="0" xfId="0" applyNumberFormat="1" applyAlignment="1">
      <alignment horizontal="distributed" vertical="center" shrinkToFit="1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shrinkToFit="1"/>
    </xf>
    <xf numFmtId="0" fontId="12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12" fillId="0" borderId="0" xfId="0" applyFont="1" applyAlignment="1" applyProtection="1">
      <alignment horizontal="left" vertical="center" indent="1" shrinkToFit="1"/>
      <protection locked="0"/>
    </xf>
    <xf numFmtId="0" fontId="0" fillId="0" borderId="23" xfId="0" applyBorder="1">
      <alignment vertical="center"/>
    </xf>
    <xf numFmtId="0" fontId="0" fillId="0" borderId="23" xfId="0" applyBorder="1" applyAlignment="1" applyProtection="1">
      <alignment horizontal="left" vertical="center"/>
      <protection locked="0"/>
    </xf>
    <xf numFmtId="176" fontId="0" fillId="0" borderId="0" xfId="0" applyNumberFormat="1" applyAlignment="1">
      <alignment horizontal="distributed" vertical="center"/>
    </xf>
    <xf numFmtId="0" fontId="0" fillId="0" borderId="0" xfId="0" applyAlignment="1" applyProtection="1">
      <alignment horizontal="distributed"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4" xfId="0" applyBorder="1">
      <alignment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8" fillId="0" borderId="0" xfId="0" applyFont="1" applyAlignment="1"/>
    <xf numFmtId="0" fontId="15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3" borderId="0" xfId="0" applyFont="1" applyFill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distributed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 indent="1" shrinkToFit="1"/>
    </xf>
    <xf numFmtId="0" fontId="10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0" fillId="0" borderId="44" xfId="0" applyBorder="1" applyProtection="1">
      <alignment vertical="center"/>
      <protection locked="0"/>
    </xf>
    <xf numFmtId="0" fontId="0" fillId="0" borderId="44" xfId="0" applyBorder="1">
      <alignment vertical="center"/>
    </xf>
    <xf numFmtId="0" fontId="0" fillId="0" borderId="23" xfId="0" applyBorder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 shrinkToFit="1"/>
    </xf>
    <xf numFmtId="0" fontId="12" fillId="0" borderId="23" xfId="0" applyFont="1" applyBorder="1" applyAlignment="1">
      <alignment horizontal="distributed" vertical="center" shrinkToFit="1"/>
    </xf>
    <xf numFmtId="0" fontId="12" fillId="0" borderId="44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26" xfId="0" applyNumberFormat="1" applyBorder="1" applyAlignment="1">
      <alignment horizontal="left" vertical="center" indent="1" shrinkToFit="1"/>
    </xf>
    <xf numFmtId="49" fontId="0" fillId="0" borderId="4" xfId="0" applyNumberFormat="1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177" fontId="0" fillId="0" borderId="2" xfId="0" applyNumberFormat="1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49" fontId="8" fillId="3" borderId="25" xfId="0" applyNumberFormat="1" applyFont="1" applyFill="1" applyBorder="1" applyAlignment="1">
      <alignment horizontal="center" vertical="center" shrinkToFit="1"/>
    </xf>
    <xf numFmtId="49" fontId="8" fillId="3" borderId="20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37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177" fontId="0" fillId="3" borderId="16" xfId="0" applyNumberFormat="1" applyFill="1" applyBorder="1" applyProtection="1">
      <alignment vertical="center"/>
      <protection locked="0"/>
    </xf>
    <xf numFmtId="177" fontId="0" fillId="3" borderId="20" xfId="0" applyNumberFormat="1" applyFill="1" applyBorder="1" applyProtection="1">
      <alignment vertical="center"/>
      <protection locked="0"/>
    </xf>
    <xf numFmtId="0" fontId="0" fillId="3" borderId="2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38" xfId="0" applyFill="1" applyBorder="1">
      <alignment vertical="center"/>
    </xf>
    <xf numFmtId="0" fontId="0" fillId="0" borderId="46" xfId="0" applyBorder="1" applyAlignment="1">
      <alignment horizontal="left" vertical="center" indent="1" shrinkToFit="1"/>
    </xf>
    <xf numFmtId="0" fontId="0" fillId="0" borderId="47" xfId="0" applyBorder="1" applyAlignment="1">
      <alignment horizontal="left" vertical="center" indent="1" shrinkToFit="1"/>
    </xf>
    <xf numFmtId="0" fontId="0" fillId="0" borderId="28" xfId="0" applyBorder="1" applyAlignment="1">
      <alignment horizontal="left" vertical="center" indent="1" shrinkToFit="1"/>
    </xf>
    <xf numFmtId="0" fontId="0" fillId="0" borderId="27" xfId="0" applyBorder="1">
      <alignment vertical="center"/>
    </xf>
    <xf numFmtId="0" fontId="0" fillId="0" borderId="47" xfId="0" applyBorder="1">
      <alignment vertical="center"/>
    </xf>
    <xf numFmtId="0" fontId="0" fillId="0" borderId="28" xfId="0" applyBorder="1">
      <alignment vertical="center"/>
    </xf>
    <xf numFmtId="0" fontId="0" fillId="0" borderId="48" xfId="0" applyBorder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/>
    <xf numFmtId="0" fontId="0" fillId="0" borderId="7" xfId="0" applyBorder="1" applyAlignment="1"/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Protection="1">
      <alignment vertical="center"/>
      <protection locked="0"/>
    </xf>
    <xf numFmtId="0" fontId="6" fillId="3" borderId="22" xfId="0" applyFont="1" applyFill="1" applyBorder="1" applyProtection="1">
      <alignment vertical="center"/>
      <protection locked="0"/>
    </xf>
    <xf numFmtId="49" fontId="0" fillId="0" borderId="45" xfId="0" applyNumberFormat="1" applyBorder="1" applyAlignment="1">
      <alignment horizontal="left" vertical="center" indent="1" shrinkToFit="1"/>
    </xf>
    <xf numFmtId="49" fontId="0" fillId="0" borderId="7" xfId="0" applyNumberFormat="1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 shrinkToFit="1"/>
    </xf>
    <xf numFmtId="0" fontId="0" fillId="0" borderId="30" xfId="0" applyBorder="1" applyAlignment="1">
      <alignment horizontal="left" vertical="center" indent="1" shrinkToFit="1"/>
    </xf>
    <xf numFmtId="177" fontId="0" fillId="0" borderId="29" xfId="0" applyNumberFormat="1" applyBorder="1" applyProtection="1">
      <alignment vertical="center"/>
      <protection locked="0"/>
    </xf>
    <xf numFmtId="177" fontId="0" fillId="0" borderId="7" xfId="0" applyNumberFormat="1" applyBorder="1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30" xfId="0" applyBorder="1">
      <alignment vertical="center"/>
    </xf>
    <xf numFmtId="0" fontId="0" fillId="0" borderId="43" xfId="0" applyBorder="1">
      <alignment vertical="center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6" fillId="3" borderId="18" xfId="0" applyFont="1" applyFill="1" applyBorder="1" applyAlignment="1" applyProtection="1">
      <alignment horizontal="center" vertical="center" shrinkToFit="1"/>
      <protection locked="0"/>
    </xf>
    <xf numFmtId="0" fontId="6" fillId="3" borderId="22" xfId="0" applyFont="1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vertical="center" shrinkToFit="1"/>
      <protection locked="0"/>
    </xf>
    <xf numFmtId="0" fontId="0" fillId="0" borderId="4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11" fillId="0" borderId="1" xfId="0" applyFont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left" vertical="center" indent="1" shrinkToFit="1"/>
    </xf>
    <xf numFmtId="0" fontId="12" fillId="0" borderId="39" xfId="0" applyFont="1" applyBorder="1" applyProtection="1">
      <alignment vertical="center"/>
      <protection locked="0"/>
    </xf>
    <xf numFmtId="0" fontId="12" fillId="0" borderId="39" xfId="0" applyFont="1" applyBorder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36" xfId="0" applyBorder="1">
      <alignment vertical="center"/>
    </xf>
    <xf numFmtId="0" fontId="0" fillId="0" borderId="24" xfId="0" applyBorder="1">
      <alignment vertical="center"/>
    </xf>
    <xf numFmtId="0" fontId="0" fillId="4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77" fontId="0" fillId="0" borderId="50" xfId="0" applyNumberFormat="1" applyBorder="1">
      <alignment vertical="center"/>
    </xf>
    <xf numFmtId="177" fontId="0" fillId="0" borderId="53" xfId="0" applyNumberFormat="1" applyBorder="1">
      <alignment vertical="center"/>
    </xf>
    <xf numFmtId="0" fontId="6" fillId="0" borderId="50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177" fontId="0" fillId="0" borderId="51" xfId="0" applyNumberFormat="1" applyBorder="1">
      <alignment vertical="center"/>
    </xf>
    <xf numFmtId="177" fontId="0" fillId="0" borderId="54" xfId="0" applyNumberFormat="1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77" fontId="0" fillId="0" borderId="31" xfId="0" applyNumberForma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6" xfId="0" applyBorder="1">
      <alignment vertical="center"/>
    </xf>
    <xf numFmtId="0" fontId="0" fillId="0" borderId="35" xfId="0" applyBorder="1">
      <alignment vertical="center"/>
    </xf>
    <xf numFmtId="182" fontId="0" fillId="0" borderId="11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4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56" xfId="0" applyNumberFormat="1" applyBorder="1">
      <alignment vertical="center"/>
    </xf>
    <xf numFmtId="177" fontId="0" fillId="0" borderId="15" xfId="0" applyNumberFormat="1" applyBorder="1">
      <alignment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182" fontId="0" fillId="0" borderId="5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77" fontId="0" fillId="0" borderId="24" xfId="0" applyNumberFormat="1" applyBorder="1">
      <alignment vertical="center"/>
    </xf>
    <xf numFmtId="0" fontId="0" fillId="0" borderId="24" xfId="0" applyBorder="1" applyAlignment="1">
      <alignment horizontal="center" vertical="center"/>
    </xf>
    <xf numFmtId="177" fontId="0" fillId="0" borderId="60" xfId="0" applyNumberFormat="1" applyBorder="1">
      <alignment vertical="center"/>
    </xf>
    <xf numFmtId="0" fontId="0" fillId="0" borderId="6" xfId="0" applyBorder="1" applyAlignment="1"/>
    <xf numFmtId="0" fontId="8" fillId="4" borderId="5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177" fontId="0" fillId="0" borderId="8" xfId="0" applyNumberFormat="1" applyBorder="1">
      <alignment vertical="center"/>
    </xf>
    <xf numFmtId="177" fontId="0" fillId="0" borderId="58" xfId="0" applyNumberFormat="1" applyBorder="1">
      <alignment vertical="center"/>
    </xf>
    <xf numFmtId="0" fontId="0" fillId="0" borderId="57" xfId="0" applyBorder="1">
      <alignment vertical="center"/>
    </xf>
    <xf numFmtId="0" fontId="0" fillId="0" borderId="42" xfId="0" applyBorder="1">
      <alignment vertical="center"/>
    </xf>
    <xf numFmtId="0" fontId="0" fillId="0" borderId="53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10" fontId="0" fillId="0" borderId="8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 shrinkToFit="1"/>
    </xf>
    <xf numFmtId="10" fontId="0" fillId="0" borderId="1" xfId="0" applyNumberFormat="1" applyBorder="1">
      <alignment vertical="center"/>
    </xf>
    <xf numFmtId="0" fontId="8" fillId="4" borderId="50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 shrinkToFit="1"/>
    </xf>
    <xf numFmtId="177" fontId="0" fillId="0" borderId="9" xfId="0" applyNumberFormat="1" applyBorder="1">
      <alignment vertical="center"/>
    </xf>
    <xf numFmtId="10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5" fontId="4" fillId="0" borderId="0" xfId="0" applyNumberFormat="1" applyFont="1">
      <alignment vertical="center"/>
    </xf>
    <xf numFmtId="5" fontId="4" fillId="0" borderId="6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8" fillId="4" borderId="31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shrinkToFit="1"/>
    </xf>
    <xf numFmtId="0" fontId="8" fillId="4" borderId="49" xfId="0" applyFont="1" applyFill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50" xfId="0" applyFont="1" applyFill="1" applyBorder="1" applyAlignment="1">
      <alignment horizontal="center" vertical="center" shrinkToFit="1"/>
    </xf>
    <xf numFmtId="0" fontId="8" fillId="4" borderId="36" xfId="0" applyFont="1" applyFill="1" applyBorder="1" applyAlignment="1">
      <alignment horizontal="center" vertical="center" shrinkToFit="1"/>
    </xf>
    <xf numFmtId="0" fontId="8" fillId="4" borderId="5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horizontal="distributed"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9" fillId="0" borderId="49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9" fontId="0" fillId="0" borderId="18" xfId="2" quotePrefix="1" applyNumberFormat="1" applyFont="1" applyFill="1" applyBorder="1" applyAlignment="1" applyProtection="1">
      <alignment vertical="center"/>
      <protection locked="0"/>
    </xf>
    <xf numFmtId="179" fontId="0" fillId="0" borderId="22" xfId="0" applyNumberFormat="1" applyBorder="1">
      <alignment vertical="center"/>
    </xf>
    <xf numFmtId="179" fontId="0" fillId="0" borderId="38" xfId="0" applyNumberFormat="1" applyBorder="1">
      <alignment vertical="center"/>
    </xf>
    <xf numFmtId="0" fontId="9" fillId="3" borderId="2" xfId="0" applyFont="1" applyFill="1" applyBorder="1" applyProtection="1">
      <alignment vertical="center"/>
      <protection locked="0"/>
    </xf>
    <xf numFmtId="0" fontId="9" fillId="3" borderId="4" xfId="0" applyFont="1" applyFill="1" applyBorder="1" applyProtection="1">
      <alignment vertical="center"/>
      <protection locked="0"/>
    </xf>
    <xf numFmtId="0" fontId="9" fillId="0" borderId="4" xfId="0" applyFont="1" applyBorder="1" applyProtection="1">
      <alignment vertical="center"/>
      <protection locked="0"/>
    </xf>
    <xf numFmtId="0" fontId="9" fillId="0" borderId="3" xfId="0" applyFont="1" applyBorder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0" fontId="0" fillId="0" borderId="2" xfId="1" quotePrefix="1" applyNumberFormat="1" applyFont="1" applyFill="1" applyBorder="1" applyAlignment="1" applyProtection="1">
      <alignment vertical="center"/>
    </xf>
    <xf numFmtId="10" fontId="0" fillId="0" borderId="4" xfId="0" applyNumberFormat="1" applyBorder="1">
      <alignment vertical="center"/>
    </xf>
    <xf numFmtId="10" fontId="0" fillId="0" borderId="12" xfId="0" applyNumberFormat="1" applyBorder="1">
      <alignment vertical="center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177" fontId="0" fillId="3" borderId="2" xfId="0" quotePrefix="1" applyNumberFormat="1" applyFill="1" applyBorder="1" applyAlignment="1" applyProtection="1">
      <alignment vertical="center" shrinkToFit="1"/>
      <protection locked="0"/>
    </xf>
    <xf numFmtId="177" fontId="0" fillId="0" borderId="4" xfId="0" applyNumberFormat="1" applyBorder="1" applyAlignment="1" applyProtection="1">
      <alignment vertical="center" shrinkToFit="1"/>
      <protection locked="0"/>
    </xf>
    <xf numFmtId="177" fontId="0" fillId="0" borderId="12" xfId="0" applyNumberFormat="1" applyBorder="1" applyAlignment="1" applyProtection="1">
      <alignment vertical="center" shrinkToFit="1"/>
      <protection locked="0"/>
    </xf>
    <xf numFmtId="179" fontId="0" fillId="3" borderId="2" xfId="2" applyNumberFormat="1" applyFont="1" applyFill="1" applyBorder="1" applyAlignment="1" applyProtection="1">
      <alignment vertical="center"/>
      <protection locked="0"/>
    </xf>
    <xf numFmtId="179" fontId="0" fillId="0" borderId="4" xfId="0" applyNumberFormat="1" applyBorder="1" applyProtection="1">
      <alignment vertical="center"/>
      <protection locked="0"/>
    </xf>
    <xf numFmtId="179" fontId="0" fillId="0" borderId="12" xfId="0" applyNumberFormat="1" applyBorder="1" applyProtection="1">
      <alignment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7" fontId="0" fillId="3" borderId="2" xfId="2" applyNumberFormat="1" applyFont="1" applyFill="1" applyBorder="1" applyAlignment="1" applyProtection="1">
      <alignment vertical="center"/>
      <protection locked="0"/>
    </xf>
    <xf numFmtId="177" fontId="0" fillId="0" borderId="12" xfId="0" applyNumberFormat="1" applyBorder="1" applyProtection="1">
      <alignment vertical="center"/>
      <protection locked="0"/>
    </xf>
    <xf numFmtId="179" fontId="0" fillId="0" borderId="2" xfId="2" quotePrefix="1" applyNumberFormat="1" applyFont="1" applyFill="1" applyBorder="1" applyAlignment="1" applyProtection="1">
      <alignment vertical="center"/>
      <protection locked="0"/>
    </xf>
    <xf numFmtId="179" fontId="0" fillId="0" borderId="4" xfId="0" applyNumberFormat="1" applyBorder="1">
      <alignment vertical="center"/>
    </xf>
    <xf numFmtId="179" fontId="0" fillId="0" borderId="12" xfId="0" applyNumberFormat="1" applyBorder="1">
      <alignment vertical="center"/>
    </xf>
    <xf numFmtId="180" fontId="0" fillId="3" borderId="16" xfId="2" quotePrefix="1" applyNumberFormat="1" applyFont="1" applyFill="1" applyBorder="1" applyAlignment="1" applyProtection="1">
      <alignment horizontal="center" vertical="center"/>
      <protection locked="0"/>
    </xf>
    <xf numFmtId="180" fontId="0" fillId="0" borderId="20" xfId="0" applyNumberFormat="1" applyBorder="1" applyAlignment="1" applyProtection="1">
      <alignment horizontal="center" vertical="center"/>
      <protection locked="0"/>
    </xf>
    <xf numFmtId="180" fontId="0" fillId="0" borderId="21" xfId="0" applyNumberFormat="1" applyBorder="1" applyAlignment="1" applyProtection="1">
      <alignment horizontal="center" vertical="center"/>
      <protection locked="0"/>
    </xf>
    <xf numFmtId="0" fontId="0" fillId="3" borderId="2" xfId="2" quotePrefix="1" applyNumberFormat="1" applyFont="1" applyFill="1" applyBorder="1" applyAlignment="1" applyProtection="1">
      <alignment vertical="center" shrinkToFit="1"/>
      <protection locked="0"/>
    </xf>
    <xf numFmtId="0" fontId="0" fillId="3" borderId="4" xfId="0" applyFill="1" applyBorder="1" applyAlignment="1" applyProtection="1">
      <alignment vertical="center" shrinkToFit="1"/>
      <protection locked="0"/>
    </xf>
    <xf numFmtId="0" fontId="0" fillId="3" borderId="12" xfId="0" applyFill="1" applyBorder="1" applyAlignment="1" applyProtection="1">
      <alignment vertical="center" shrinkToFit="1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181" fontId="2" fillId="3" borderId="2" xfId="0" applyNumberFormat="1" applyFont="1" applyFill="1" applyBorder="1" applyAlignment="1" applyProtection="1">
      <alignment horizontal="center" vertical="center"/>
      <protection locked="0"/>
    </xf>
    <xf numFmtId="181" fontId="2" fillId="3" borderId="3" xfId="0" applyNumberFormat="1" applyFont="1" applyFill="1" applyBorder="1" applyAlignment="1" applyProtection="1">
      <alignment horizontal="center" vertical="center"/>
      <protection locked="0"/>
    </xf>
    <xf numFmtId="181" fontId="2" fillId="0" borderId="2" xfId="0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  <color rgb="FFECE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23</xdr:row>
      <xdr:rowOff>142875</xdr:rowOff>
    </xdr:from>
    <xdr:to>
      <xdr:col>52</xdr:col>
      <xdr:colOff>114300</xdr:colOff>
      <xdr:row>30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81700" y="3648075"/>
          <a:ext cx="2390775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(</a:t>
          </a:r>
          <a:r>
            <a:rPr kumimoji="1" lang="ja-JP" altLang="en-US" sz="800"/>
            <a:t>注</a:t>
          </a:r>
          <a:r>
            <a:rPr kumimoji="1" lang="en-US" altLang="ja-JP" sz="800"/>
            <a:t>)</a:t>
          </a:r>
          <a:r>
            <a:rPr kumimoji="1" lang="ja-JP" altLang="en-US" sz="800"/>
            <a:t>各工事ごとに、毎月</a:t>
          </a:r>
          <a:r>
            <a:rPr kumimoji="1" lang="en-US" altLang="ja-JP" sz="800"/>
            <a:t>25</a:t>
          </a:r>
          <a:r>
            <a:rPr kumimoji="1" lang="ja-JP" altLang="en-US" sz="800"/>
            <a:t>日までの出来高、</a:t>
          </a:r>
        </a:p>
        <a:p>
          <a:r>
            <a:rPr kumimoji="1" lang="ja-JP" altLang="en-US" sz="800"/>
            <a:t>又は納入分につき税込</a:t>
          </a:r>
          <a:r>
            <a:rPr kumimoji="1" lang="en-US" altLang="ja-JP" sz="800"/>
            <a:t>(</a:t>
          </a:r>
          <a:r>
            <a:rPr kumimoji="1" lang="ja-JP" altLang="en-US" sz="800"/>
            <a:t>内消費税</a:t>
          </a:r>
          <a:r>
            <a:rPr kumimoji="1" lang="en-US" altLang="ja-JP" sz="800"/>
            <a:t>)</a:t>
          </a:r>
          <a:r>
            <a:rPr kumimoji="1" lang="ja-JP" altLang="en-US" sz="800"/>
            <a:t>でご記入下さい。</a:t>
          </a:r>
        </a:p>
        <a:p>
          <a:r>
            <a:rPr kumimoji="1" lang="ja-JP" altLang="en-US" sz="800"/>
            <a:t>月末必着、翌月</a:t>
          </a:r>
          <a:r>
            <a:rPr kumimoji="1" lang="en-US" altLang="ja-JP" sz="800"/>
            <a:t>20</a:t>
          </a:r>
          <a:r>
            <a:rPr kumimoji="1" lang="ja-JP" altLang="en-US" sz="800"/>
            <a:t>日</a:t>
          </a:r>
          <a:r>
            <a:rPr kumimoji="1" lang="en-US" altLang="ja-JP" sz="800"/>
            <a:t>(</a:t>
          </a:r>
          <a:r>
            <a:rPr kumimoji="1" lang="ja-JP" altLang="en-US" sz="800"/>
            <a:t>銀行休業日は翌日営業日</a:t>
          </a:r>
          <a:r>
            <a:rPr kumimoji="1" lang="en-US" altLang="ja-JP" sz="800"/>
            <a:t>)</a:t>
          </a:r>
          <a:r>
            <a:rPr kumimoji="1" lang="ja-JP" altLang="en-US" sz="800"/>
            <a:t>に</a:t>
          </a:r>
        </a:p>
        <a:p>
          <a:r>
            <a:rPr kumimoji="1" lang="ja-JP" altLang="en-US" sz="800"/>
            <a:t>お支払いします。</a:t>
          </a:r>
        </a:p>
        <a:p>
          <a:r>
            <a:rPr kumimoji="1" lang="ja-JP" altLang="en-US" sz="800"/>
            <a:t>登録番号をご記入下さい。</a:t>
          </a:r>
        </a:p>
      </xdr:txBody>
    </xdr:sp>
    <xdr:clientData/>
  </xdr:twoCellAnchor>
  <xdr:twoCellAnchor editAs="oneCell">
    <xdr:from>
      <xdr:col>2</xdr:col>
      <xdr:colOff>38100</xdr:colOff>
      <xdr:row>8</xdr:row>
      <xdr:rowOff>123825</xdr:rowOff>
    </xdr:from>
    <xdr:to>
      <xdr:col>15</xdr:col>
      <xdr:colOff>48628</xdr:colOff>
      <xdr:row>10</xdr:row>
      <xdr:rowOff>118103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343025"/>
          <a:ext cx="2115553" cy="31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114300</xdr:rowOff>
    </xdr:from>
    <xdr:to>
      <xdr:col>12</xdr:col>
      <xdr:colOff>86728</xdr:colOff>
      <xdr:row>4</xdr:row>
      <xdr:rowOff>127628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19100"/>
          <a:ext cx="2115553" cy="31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56029</xdr:colOff>
      <xdr:row>0</xdr:row>
      <xdr:rowOff>44824</xdr:rowOff>
    </xdr:from>
    <xdr:to>
      <xdr:col>13</xdr:col>
      <xdr:colOff>649941</xdr:colOff>
      <xdr:row>5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5656729" y="44824"/>
          <a:ext cx="4365812" cy="105559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　請求年月はシート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で入力した年月が自動表示されます。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工事担当者をプルダウンより選択し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工事名を入力して下さい。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　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工事毎に契約分、契約外分を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税込にて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入力することにより請求明細･請求書に反映されます。</a:t>
          </a:r>
          <a:endParaRPr lang="ja-JP" altLang="ja-JP" b="1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114300</xdr:rowOff>
    </xdr:from>
    <xdr:to>
      <xdr:col>12</xdr:col>
      <xdr:colOff>86728</xdr:colOff>
      <xdr:row>4</xdr:row>
      <xdr:rowOff>127628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19100"/>
          <a:ext cx="2115553" cy="31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56029</xdr:colOff>
      <xdr:row>0</xdr:row>
      <xdr:rowOff>44824</xdr:rowOff>
    </xdr:from>
    <xdr:to>
      <xdr:col>13</xdr:col>
      <xdr:colOff>649941</xdr:colOff>
      <xdr:row>5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5656729" y="44824"/>
          <a:ext cx="4365812" cy="105559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　請求年月はシート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で入力した年月が自動表示されます。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工事担当者をプルダウンより選択し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工事名を入力して下さい。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　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工事毎に契約分、契約外分を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税込にて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入力することにより請求明細･請求書に反映されます。</a:t>
          </a:r>
          <a:endParaRPr lang="ja-JP" altLang="ja-JP" b="1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114300</xdr:rowOff>
    </xdr:from>
    <xdr:to>
      <xdr:col>12</xdr:col>
      <xdr:colOff>86728</xdr:colOff>
      <xdr:row>4</xdr:row>
      <xdr:rowOff>127628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19100"/>
          <a:ext cx="2115553" cy="31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56029</xdr:colOff>
      <xdr:row>0</xdr:row>
      <xdr:rowOff>44824</xdr:rowOff>
    </xdr:from>
    <xdr:to>
      <xdr:col>13</xdr:col>
      <xdr:colOff>649941</xdr:colOff>
      <xdr:row>5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5656729" y="44824"/>
          <a:ext cx="4365812" cy="105559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　請求年月はシート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で入力した年月が自動表示されます。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工事担当者をプルダウンより選択し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工事名を入力して下さい。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　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工事毎に契約分、契約外分を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税込にて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入力することにより請求明細･請求書に反映されます。</a:t>
          </a:r>
          <a:endParaRPr lang="ja-JP" altLang="ja-JP" b="1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114300</xdr:rowOff>
    </xdr:from>
    <xdr:to>
      <xdr:col>12</xdr:col>
      <xdr:colOff>86728</xdr:colOff>
      <xdr:row>4</xdr:row>
      <xdr:rowOff>127628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19100"/>
          <a:ext cx="2115553" cy="31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56029</xdr:colOff>
      <xdr:row>0</xdr:row>
      <xdr:rowOff>44824</xdr:rowOff>
    </xdr:from>
    <xdr:to>
      <xdr:col>13</xdr:col>
      <xdr:colOff>649941</xdr:colOff>
      <xdr:row>5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5656729" y="44824"/>
          <a:ext cx="4365812" cy="105559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　請求年月はシート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で入力した年月が自動表示されます。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工事担当者をプルダウンより選択し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工事名を入力して下さい。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　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工事毎に契約分、契約外分を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税込にて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入力することにより請求明細･請求書に反映されます。</a:t>
          </a:r>
          <a:endParaRPr lang="ja-JP" altLang="ja-JP" b="1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114300</xdr:rowOff>
    </xdr:from>
    <xdr:to>
      <xdr:col>12</xdr:col>
      <xdr:colOff>86728</xdr:colOff>
      <xdr:row>4</xdr:row>
      <xdr:rowOff>127628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19100"/>
          <a:ext cx="2115553" cy="31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56029</xdr:colOff>
      <xdr:row>0</xdr:row>
      <xdr:rowOff>44824</xdr:rowOff>
    </xdr:from>
    <xdr:to>
      <xdr:col>13</xdr:col>
      <xdr:colOff>649941</xdr:colOff>
      <xdr:row>5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670176" y="44824"/>
          <a:ext cx="4359089" cy="1064558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　請求年月を入力して下さい。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工事担当者をプルダウンより選択し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工事名を入力して下さい。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　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工事毎に契約分、契約外分を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税込にて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入力することにより請求明細･請求書に反映されます。</a:t>
          </a:r>
          <a:endParaRPr lang="ja-JP" altLang="ja-JP" b="1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114300</xdr:rowOff>
    </xdr:from>
    <xdr:to>
      <xdr:col>12</xdr:col>
      <xdr:colOff>86728</xdr:colOff>
      <xdr:row>4</xdr:row>
      <xdr:rowOff>127628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19100"/>
          <a:ext cx="2115553" cy="31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56029</xdr:colOff>
      <xdr:row>0</xdr:row>
      <xdr:rowOff>44824</xdr:rowOff>
    </xdr:from>
    <xdr:to>
      <xdr:col>13</xdr:col>
      <xdr:colOff>649941</xdr:colOff>
      <xdr:row>5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656729" y="44824"/>
          <a:ext cx="4365812" cy="105559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　請求年月はシート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で入力した年月が自動表示されます。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工事担当者をプルダウンより選択し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工事名を入力して下さい。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　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工事毎に契約分、契約外分を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税込にて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入力することにより請求明細･請求書に反映されます。</a:t>
          </a:r>
          <a:endParaRPr lang="ja-JP" altLang="ja-JP" b="1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114300</xdr:rowOff>
    </xdr:from>
    <xdr:to>
      <xdr:col>12</xdr:col>
      <xdr:colOff>86728</xdr:colOff>
      <xdr:row>4</xdr:row>
      <xdr:rowOff>127628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19100"/>
          <a:ext cx="2115553" cy="31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56029</xdr:colOff>
      <xdr:row>0</xdr:row>
      <xdr:rowOff>44824</xdr:rowOff>
    </xdr:from>
    <xdr:to>
      <xdr:col>13</xdr:col>
      <xdr:colOff>649941</xdr:colOff>
      <xdr:row>5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656729" y="44824"/>
          <a:ext cx="4365812" cy="105559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　請求年月はシート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で入力した年月が自動表示されます。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工事担当者をプルダウンより選択し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工事名を入力して下さい。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　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工事毎に契約分、契約外分を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税込にて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入力することにより請求明細･請求書に反映されます。</a:t>
          </a:r>
          <a:endParaRPr lang="ja-JP" altLang="ja-JP" b="1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114300</xdr:rowOff>
    </xdr:from>
    <xdr:to>
      <xdr:col>12</xdr:col>
      <xdr:colOff>86728</xdr:colOff>
      <xdr:row>4</xdr:row>
      <xdr:rowOff>127628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19100"/>
          <a:ext cx="2115553" cy="318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56029</xdr:colOff>
      <xdr:row>0</xdr:row>
      <xdr:rowOff>44824</xdr:rowOff>
    </xdr:from>
    <xdr:to>
      <xdr:col>13</xdr:col>
      <xdr:colOff>649941</xdr:colOff>
      <xdr:row>5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656729" y="44824"/>
          <a:ext cx="4365812" cy="105559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　請求年月はシート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で入力した年月が自動表示されます。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　工事担当者をプルダウンより選択し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､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工事名を入力して下さい。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　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工事毎に契約分、契約外分を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税込にて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入力して下さい。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入力することにより請求明細･請求書に反映されます。</a:t>
          </a:r>
          <a:endParaRPr lang="ja-JP" altLang="ja-JP" b="1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iky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情報"/>
      <sheetName val="入力シート"/>
      <sheetName val="請求書"/>
      <sheetName val="出来高報告書"/>
      <sheetName val="社内用シート"/>
      <sheetName val="変更履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富山支店</v>
          </cell>
        </row>
        <row r="4">
          <cell r="B4" t="str">
            <v>福井支店</v>
          </cell>
        </row>
        <row r="5">
          <cell r="B5" t="str">
            <v>名古屋支店</v>
          </cell>
        </row>
        <row r="6">
          <cell r="B6" t="str">
            <v>東京支店</v>
          </cell>
        </row>
        <row r="7">
          <cell r="B7" t="str">
            <v>電設営業部</v>
          </cell>
        </row>
        <row r="8">
          <cell r="B8" t="str">
            <v>電設技術部</v>
          </cell>
        </row>
        <row r="9">
          <cell r="B9" t="str">
            <v>電設リニューアル課</v>
          </cell>
        </row>
        <row r="10">
          <cell r="B10" t="str">
            <v>情報技術部</v>
          </cell>
        </row>
        <row r="11">
          <cell r="B11" t="str">
            <v>空調技術部</v>
          </cell>
        </row>
        <row r="12">
          <cell r="B12" t="str">
            <v>空調商品部</v>
          </cell>
        </row>
        <row r="13">
          <cell r="B13" t="str">
            <v>空調リニューアル部</v>
          </cell>
        </row>
        <row r="14">
          <cell r="B14" t="str">
            <v>環境技術部</v>
          </cell>
        </row>
        <row r="15">
          <cell r="B15" t="str">
            <v>環境商品部</v>
          </cell>
        </row>
        <row r="16">
          <cell r="B16" t="str">
            <v>ポンプリニューアル部</v>
          </cell>
        </row>
        <row r="17">
          <cell r="B17" t="str">
            <v>圧縮機リニューアル部</v>
          </cell>
        </row>
        <row r="18">
          <cell r="B18" t="str">
            <v>施設管理ユニット</v>
          </cell>
        </row>
        <row r="19">
          <cell r="B19" t="str">
            <v>産業システム部</v>
          </cell>
        </row>
        <row r="20">
          <cell r="B20" t="str">
            <v>管理本部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暖かみのある青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3C6A-65F1-428E-A674-836C91AFDB9F}">
  <sheetPr>
    <tabColor rgb="FFFF0000"/>
  </sheetPr>
  <dimension ref="A2:C7"/>
  <sheetViews>
    <sheetView tabSelected="1" view="pageBreakPreview" zoomScaleNormal="100" zoomScaleSheetLayoutView="100" workbookViewId="0"/>
  </sheetViews>
  <sheetFormatPr defaultRowHeight="16.5"/>
  <cols>
    <col min="1" max="1" width="3.125" style="54" bestFit="1" customWidth="1"/>
    <col min="2" max="16384" width="9" style="40"/>
  </cols>
  <sheetData>
    <row r="2" spans="1:3">
      <c r="A2" s="54" t="s">
        <v>63</v>
      </c>
      <c r="B2" s="40" t="s">
        <v>64</v>
      </c>
    </row>
    <row r="3" spans="1:3">
      <c r="A3" s="54" t="s">
        <v>65</v>
      </c>
      <c r="B3" s="40" t="s">
        <v>67</v>
      </c>
    </row>
    <row r="4" spans="1:3">
      <c r="A4" s="54" t="s">
        <v>66</v>
      </c>
      <c r="B4" s="40" t="s">
        <v>69</v>
      </c>
    </row>
    <row r="5" spans="1:3">
      <c r="A5" s="54" t="s">
        <v>68</v>
      </c>
      <c r="B5" s="40" t="s">
        <v>72</v>
      </c>
    </row>
    <row r="6" spans="1:3">
      <c r="B6" s="55"/>
      <c r="C6" s="40" t="s">
        <v>70</v>
      </c>
    </row>
    <row r="7" spans="1:3">
      <c r="A7" s="54" t="s">
        <v>71</v>
      </c>
      <c r="B7" s="40" t="s">
        <v>122</v>
      </c>
    </row>
  </sheetData>
  <phoneticPr fontId="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55FFB-689D-44ED-B6D4-8E043C31AEF6}">
  <sheetPr>
    <tabColor rgb="FFCCECFF"/>
  </sheetPr>
  <dimension ref="A1:AS73"/>
  <sheetViews>
    <sheetView showZeros="0" view="pageBreakPreview" zoomScale="95" zoomScaleNormal="100" zoomScaleSheetLayoutView="95" workbookViewId="0">
      <selection sqref="A1:B2"/>
    </sheetView>
  </sheetViews>
  <sheetFormatPr defaultColWidth="2.375" defaultRowHeight="12" customHeight="1"/>
  <cols>
    <col min="23" max="25" width="2.625" customWidth="1"/>
  </cols>
  <sheetData>
    <row r="1" spans="1:45" ht="12" customHeight="1">
      <c r="A1" s="270" t="str">
        <f>IF(工事!$C$1="","",MONTH(工事!$C$1))</f>
        <v/>
      </c>
      <c r="B1" s="270"/>
      <c r="C1" s="272" t="s">
        <v>73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45" ht="12" customHeight="1" thickBot="1">
      <c r="A2" s="271"/>
      <c r="B2" s="271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45" ht="12" customHeight="1" thickTop="1" thickBot="1"/>
    <row r="4" spans="1:45" ht="12" customHeight="1">
      <c r="P4" s="274" t="s">
        <v>74</v>
      </c>
      <c r="Q4" s="274"/>
      <c r="R4" s="274"/>
      <c r="S4" s="274"/>
      <c r="T4" s="275">
        <f>'工事 (4)'!$F$1</f>
        <v>0</v>
      </c>
      <c r="U4" s="276"/>
      <c r="V4" s="276"/>
      <c r="W4" s="277"/>
      <c r="AC4" s="243" t="s">
        <v>75</v>
      </c>
      <c r="AD4" s="243"/>
      <c r="AE4" s="90">
        <f>基本情報!$D$4</f>
        <v>0</v>
      </c>
      <c r="AF4" s="90"/>
      <c r="AG4" s="90"/>
      <c r="AH4" s="90"/>
      <c r="AI4" s="90"/>
    </row>
    <row r="5" spans="1:45" ht="12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274"/>
      <c r="Q5" s="274"/>
      <c r="R5" s="274"/>
      <c r="S5" s="274"/>
      <c r="T5" s="278"/>
      <c r="U5" s="279"/>
      <c r="V5" s="279"/>
      <c r="W5" s="280"/>
      <c r="AC5" s="243"/>
      <c r="AD5" s="243"/>
      <c r="AE5" s="90"/>
      <c r="AF5" s="90"/>
      <c r="AG5" s="90"/>
      <c r="AH5" s="90"/>
      <c r="AI5" s="90"/>
    </row>
    <row r="6" spans="1:45" ht="12" customHeight="1">
      <c r="AA6" s="57"/>
      <c r="AB6" s="57"/>
      <c r="AC6" s="256" t="s">
        <v>76</v>
      </c>
      <c r="AD6" s="90"/>
      <c r="AE6" s="90"/>
      <c r="AF6" s="90"/>
      <c r="AG6" s="257">
        <f>基本情報!$D$5</f>
        <v>0</v>
      </c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</row>
    <row r="7" spans="1:45" ht="12" customHeight="1" thickBot="1">
      <c r="AA7" s="57"/>
      <c r="AB7" s="57"/>
      <c r="AC7" s="90"/>
      <c r="AD7" s="90"/>
      <c r="AE7" s="90"/>
      <c r="AF7" s="90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</row>
    <row r="8" spans="1:45" ht="12" customHeight="1">
      <c r="A8" s="243" t="s">
        <v>77</v>
      </c>
      <c r="B8" s="243"/>
      <c r="C8" s="243"/>
      <c r="D8" s="243"/>
      <c r="E8" s="243"/>
      <c r="F8" s="259">
        <f>'工事 (4)'!$C$3</f>
        <v>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2"/>
      <c r="AA8" s="57"/>
      <c r="AB8" s="57"/>
      <c r="AC8" s="256" t="s">
        <v>78</v>
      </c>
      <c r="AD8" s="90"/>
      <c r="AE8" s="90"/>
      <c r="AF8" s="90"/>
      <c r="AG8" s="257">
        <f>基本情報!$D$2</f>
        <v>0</v>
      </c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43" t="s">
        <v>79</v>
      </c>
      <c r="AS8" s="243"/>
    </row>
    <row r="9" spans="1:45" ht="12" customHeight="1">
      <c r="A9" s="243"/>
      <c r="B9" s="243"/>
      <c r="C9" s="243"/>
      <c r="D9" s="243"/>
      <c r="E9" s="243"/>
      <c r="F9" s="263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58"/>
      <c r="Y9" s="265"/>
      <c r="AA9" s="57"/>
      <c r="AB9" s="57"/>
      <c r="AC9" s="90"/>
      <c r="AD9" s="90"/>
      <c r="AE9" s="90"/>
      <c r="AF9" s="90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43"/>
      <c r="AS9" s="243"/>
    </row>
    <row r="10" spans="1:45" ht="12" customHeight="1" thickBot="1">
      <c r="A10" s="243"/>
      <c r="B10" s="243"/>
      <c r="C10" s="243"/>
      <c r="D10" s="243"/>
      <c r="E10" s="243"/>
      <c r="F10" s="26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269"/>
      <c r="AA10" s="57"/>
      <c r="AB10" s="57"/>
      <c r="AC10" s="258" t="s">
        <v>80</v>
      </c>
      <c r="AD10" s="258"/>
      <c r="AE10" s="258"/>
      <c r="AF10" s="258"/>
      <c r="AG10" s="257">
        <f>基本情報!$D$17</f>
        <v>0</v>
      </c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</row>
    <row r="11" spans="1:45" ht="12" customHeight="1">
      <c r="AA11" s="57"/>
      <c r="AB11" s="57"/>
      <c r="AC11" s="258"/>
      <c r="AD11" s="258"/>
      <c r="AE11" s="258"/>
      <c r="AF11" s="258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</row>
    <row r="12" spans="1:45" ht="12" customHeight="1">
      <c r="AD12" s="254" t="s">
        <v>81</v>
      </c>
      <c r="AE12" s="254"/>
      <c r="AF12" s="254"/>
      <c r="AG12" s="253">
        <f>基本情報!$D$7</f>
        <v>0</v>
      </c>
      <c r="AH12" s="253"/>
      <c r="AI12" s="253"/>
      <c r="AJ12" s="253"/>
      <c r="AK12" s="253"/>
      <c r="AL12" s="254" t="s">
        <v>82</v>
      </c>
      <c r="AM12" s="254"/>
      <c r="AN12" s="254"/>
      <c r="AO12" s="253">
        <f>基本情報!$D$8</f>
        <v>0</v>
      </c>
      <c r="AP12" s="253"/>
      <c r="AQ12" s="253"/>
      <c r="AR12" s="253"/>
      <c r="AS12" s="253"/>
    </row>
    <row r="13" spans="1:45" ht="12" customHeight="1">
      <c r="AD13" s="254"/>
      <c r="AE13" s="254"/>
      <c r="AF13" s="254"/>
      <c r="AG13" s="253"/>
      <c r="AH13" s="253"/>
      <c r="AI13" s="253"/>
      <c r="AJ13" s="253"/>
      <c r="AK13" s="253"/>
      <c r="AL13" s="254"/>
      <c r="AM13" s="254"/>
      <c r="AN13" s="254"/>
      <c r="AO13" s="253"/>
      <c r="AP13" s="253"/>
      <c r="AQ13" s="253"/>
      <c r="AR13" s="253"/>
      <c r="AS13" s="253"/>
    </row>
    <row r="14" spans="1:45" ht="12" customHeight="1">
      <c r="AA14" s="57"/>
      <c r="AB14" s="57"/>
      <c r="AC14" s="57"/>
      <c r="AD14" s="254" t="s">
        <v>83</v>
      </c>
      <c r="AE14" s="254"/>
      <c r="AF14" s="254"/>
      <c r="AG14" s="255">
        <f>基本情報!$D$3</f>
        <v>0</v>
      </c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45" ht="12" customHeight="1">
      <c r="AA15" s="57"/>
      <c r="AB15" s="57"/>
      <c r="AC15" s="57"/>
      <c r="AD15" s="254"/>
      <c r="AE15" s="254"/>
      <c r="AF15" s="254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pans="1:45" ht="12" customHeight="1">
      <c r="A16" s="239" t="s">
        <v>84</v>
      </c>
      <c r="B16" s="239"/>
      <c r="C16" s="239"/>
      <c r="D16" s="239"/>
      <c r="E16" s="239"/>
      <c r="F16" s="239"/>
      <c r="G16" s="239"/>
      <c r="H16" s="241">
        <f t="shared" ref="H16" si="0">SUM(AE36,AE60)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3" t="s">
        <v>85</v>
      </c>
      <c r="V16" s="243"/>
      <c r="W16" s="243"/>
      <c r="X16" s="243"/>
      <c r="Y16" s="90"/>
    </row>
    <row r="17" spans="1:45" ht="12" customHeight="1">
      <c r="A17" s="239"/>
      <c r="B17" s="239"/>
      <c r="C17" s="239"/>
      <c r="D17" s="239"/>
      <c r="E17" s="239"/>
      <c r="F17" s="239"/>
      <c r="G17" s="239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3"/>
      <c r="V17" s="243"/>
      <c r="W17" s="243"/>
      <c r="X17" s="243"/>
      <c r="Y17" s="90"/>
    </row>
    <row r="18" spans="1:45" ht="12" customHeight="1" thickBot="1">
      <c r="A18" s="240"/>
      <c r="B18" s="240"/>
      <c r="C18" s="240"/>
      <c r="D18" s="240"/>
      <c r="E18" s="240"/>
      <c r="F18" s="240"/>
      <c r="G18" s="240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3"/>
      <c r="V18" s="243"/>
      <c r="W18" s="243"/>
      <c r="X18" s="243"/>
      <c r="Y18" s="90"/>
    </row>
    <row r="20" spans="1:45" ht="12" customHeight="1">
      <c r="A20" s="126" t="s">
        <v>86</v>
      </c>
      <c r="B20" s="126"/>
      <c r="C20" s="126"/>
      <c r="D20" s="126"/>
      <c r="E20" s="126"/>
      <c r="F20" s="126"/>
    </row>
    <row r="21" spans="1:45" ht="12" customHeight="1" thickBot="1">
      <c r="A21" s="213"/>
      <c r="B21" s="213"/>
      <c r="C21" s="213"/>
      <c r="D21" s="213"/>
      <c r="E21" s="213"/>
      <c r="F21" s="213"/>
    </row>
    <row r="22" spans="1:45" ht="12" customHeight="1">
      <c r="A22" s="244" t="s">
        <v>87</v>
      </c>
      <c r="B22" s="245"/>
      <c r="C22" s="245"/>
      <c r="D22" s="227" t="s">
        <v>88</v>
      </c>
      <c r="E22" s="227"/>
      <c r="F22" s="227"/>
      <c r="G22" s="227"/>
      <c r="H22" s="227"/>
      <c r="I22" s="227"/>
      <c r="J22" s="227"/>
      <c r="K22" s="227"/>
      <c r="L22" s="227" t="s">
        <v>89</v>
      </c>
      <c r="M22" s="227"/>
      <c r="N22" s="227"/>
      <c r="O22" s="227"/>
      <c r="P22" s="227"/>
      <c r="Q22" s="227"/>
      <c r="R22" s="227" t="s">
        <v>90</v>
      </c>
      <c r="S22" s="227"/>
      <c r="T22" s="227"/>
      <c r="U22" s="227"/>
      <c r="V22" s="227"/>
      <c r="W22" s="250" t="s">
        <v>91</v>
      </c>
      <c r="X22" s="250"/>
      <c r="Y22" s="250"/>
      <c r="Z22" s="227" t="s">
        <v>92</v>
      </c>
      <c r="AA22" s="227"/>
      <c r="AB22" s="227"/>
      <c r="AC22" s="227"/>
      <c r="AD22" s="227"/>
      <c r="AE22" s="229" t="s">
        <v>93</v>
      </c>
      <c r="AF22" s="227"/>
      <c r="AG22" s="227"/>
      <c r="AH22" s="227"/>
      <c r="AI22" s="227"/>
      <c r="AJ22" s="227" t="s">
        <v>94</v>
      </c>
      <c r="AK22" s="227"/>
      <c r="AL22" s="227"/>
      <c r="AM22" s="227"/>
      <c r="AN22" s="227"/>
      <c r="AO22" s="227" t="s">
        <v>95</v>
      </c>
      <c r="AP22" s="227"/>
      <c r="AQ22" s="227"/>
      <c r="AR22" s="227"/>
      <c r="AS22" s="230"/>
    </row>
    <row r="23" spans="1:45" ht="12" customHeight="1">
      <c r="A23" s="246"/>
      <c r="B23" s="247"/>
      <c r="C23" s="247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251"/>
      <c r="X23" s="251"/>
      <c r="Y23" s="251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231"/>
    </row>
    <row r="24" spans="1:45" ht="12" customHeight="1" thickBot="1">
      <c r="A24" s="248"/>
      <c r="B24" s="249"/>
      <c r="C24" s="249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52"/>
      <c r="X24" s="252"/>
      <c r="Y24" s="252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32"/>
    </row>
    <row r="25" spans="1:45" ht="12" customHeight="1">
      <c r="A25" s="233">
        <f>'工事 (4)'!$D$7</f>
        <v>0</v>
      </c>
      <c r="B25" s="234"/>
      <c r="C25" s="234"/>
      <c r="D25" s="235">
        <f>'工事 (4)'!$D$8</f>
        <v>0</v>
      </c>
      <c r="E25" s="235"/>
      <c r="F25" s="235"/>
      <c r="G25" s="235"/>
      <c r="H25" s="235"/>
      <c r="I25" s="235"/>
      <c r="J25" s="235"/>
      <c r="K25" s="235"/>
      <c r="L25" s="236">
        <f>'工事 (4)'!$D$9</f>
        <v>0</v>
      </c>
      <c r="M25" s="236"/>
      <c r="N25" s="236"/>
      <c r="O25" s="236"/>
      <c r="P25" s="236"/>
      <c r="Q25" s="236"/>
      <c r="R25" s="236">
        <f>'工事 (4)'!$D$10</f>
        <v>0</v>
      </c>
      <c r="S25" s="236"/>
      <c r="T25" s="236"/>
      <c r="U25" s="236"/>
      <c r="V25" s="236"/>
      <c r="W25" s="237" t="str">
        <f>'工事 (4)'!$D$11</f>
        <v/>
      </c>
      <c r="X25" s="234"/>
      <c r="Y25" s="234"/>
      <c r="Z25" s="236">
        <f>'工事 (4)'!$D$12</f>
        <v>0</v>
      </c>
      <c r="AA25" s="236"/>
      <c r="AB25" s="236"/>
      <c r="AC25" s="236"/>
      <c r="AD25" s="236"/>
      <c r="AE25" s="236" t="str">
        <f>'工事 (4)'!$D$13</f>
        <v/>
      </c>
      <c r="AF25" s="236"/>
      <c r="AG25" s="236"/>
      <c r="AH25" s="236"/>
      <c r="AI25" s="236"/>
      <c r="AJ25" s="236" t="str">
        <f>'工事 (4)'!$D$14</f>
        <v/>
      </c>
      <c r="AK25" s="236"/>
      <c r="AL25" s="236"/>
      <c r="AM25" s="236"/>
      <c r="AN25" s="236"/>
      <c r="AO25" s="236"/>
      <c r="AP25" s="236"/>
      <c r="AQ25" s="236"/>
      <c r="AR25" s="236"/>
      <c r="AS25" s="238"/>
    </row>
    <row r="26" spans="1:45" ht="12" customHeight="1">
      <c r="A26" s="224"/>
      <c r="B26" s="170"/>
      <c r="C26" s="170"/>
      <c r="D26" s="225"/>
      <c r="E26" s="225"/>
      <c r="F26" s="225"/>
      <c r="G26" s="225"/>
      <c r="H26" s="225"/>
      <c r="I26" s="225"/>
      <c r="J26" s="225"/>
      <c r="K26" s="225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70"/>
      <c r="X26" s="170"/>
      <c r="Y26" s="170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202"/>
    </row>
    <row r="27" spans="1:45" ht="12" customHeight="1">
      <c r="A27" s="224">
        <f>'工事 (4)'!$D$15</f>
        <v>0</v>
      </c>
      <c r="B27" s="170"/>
      <c r="C27" s="170"/>
      <c r="D27" s="225">
        <f>'工事 (4)'!$D$16</f>
        <v>0</v>
      </c>
      <c r="E27" s="225"/>
      <c r="F27" s="225"/>
      <c r="G27" s="225"/>
      <c r="H27" s="225"/>
      <c r="I27" s="225"/>
      <c r="J27" s="225"/>
      <c r="K27" s="225"/>
      <c r="L27" s="198">
        <f>'工事 (4)'!$D$17</f>
        <v>0</v>
      </c>
      <c r="M27" s="198"/>
      <c r="N27" s="198"/>
      <c r="O27" s="198"/>
      <c r="P27" s="198"/>
      <c r="Q27" s="198"/>
      <c r="R27" s="198">
        <f>'工事 (4)'!$D$18</f>
        <v>0</v>
      </c>
      <c r="S27" s="198"/>
      <c r="T27" s="198"/>
      <c r="U27" s="198"/>
      <c r="V27" s="198"/>
      <c r="W27" s="226" t="str">
        <f>'工事 (4)'!$D$19</f>
        <v/>
      </c>
      <c r="X27" s="170"/>
      <c r="Y27" s="170"/>
      <c r="Z27" s="198">
        <f>'工事 (4)'!$D$20</f>
        <v>0</v>
      </c>
      <c r="AA27" s="198"/>
      <c r="AB27" s="198"/>
      <c r="AC27" s="198"/>
      <c r="AD27" s="198"/>
      <c r="AE27" s="198" t="str">
        <f>'工事 (4)'!$D$21</f>
        <v/>
      </c>
      <c r="AF27" s="198"/>
      <c r="AG27" s="198"/>
      <c r="AH27" s="198"/>
      <c r="AI27" s="198"/>
      <c r="AJ27" s="198" t="str">
        <f>'工事 (4)'!$D$22</f>
        <v/>
      </c>
      <c r="AK27" s="198"/>
      <c r="AL27" s="198"/>
      <c r="AM27" s="198"/>
      <c r="AN27" s="198"/>
      <c r="AO27" s="198"/>
      <c r="AP27" s="198"/>
      <c r="AQ27" s="198"/>
      <c r="AR27" s="198"/>
      <c r="AS27" s="202"/>
    </row>
    <row r="28" spans="1:45" ht="12" customHeight="1">
      <c r="A28" s="224"/>
      <c r="B28" s="170"/>
      <c r="C28" s="170"/>
      <c r="D28" s="225"/>
      <c r="E28" s="225"/>
      <c r="F28" s="225"/>
      <c r="G28" s="225"/>
      <c r="H28" s="225"/>
      <c r="I28" s="225"/>
      <c r="J28" s="225"/>
      <c r="K28" s="225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70"/>
      <c r="X28" s="170"/>
      <c r="Y28" s="170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202"/>
    </row>
    <row r="29" spans="1:45" ht="12" customHeight="1">
      <c r="A29" s="224">
        <f>'工事 (4)'!$D$23</f>
        <v>0</v>
      </c>
      <c r="B29" s="170"/>
      <c r="C29" s="170"/>
      <c r="D29" s="225">
        <f>'工事 (4)'!$D$24</f>
        <v>0</v>
      </c>
      <c r="E29" s="225"/>
      <c r="F29" s="225"/>
      <c r="G29" s="225"/>
      <c r="H29" s="225"/>
      <c r="I29" s="225"/>
      <c r="J29" s="225"/>
      <c r="K29" s="225"/>
      <c r="L29" s="198">
        <f>'工事 (4)'!$D$25</f>
        <v>0</v>
      </c>
      <c r="M29" s="198"/>
      <c r="N29" s="198"/>
      <c r="O29" s="198"/>
      <c r="P29" s="198"/>
      <c r="Q29" s="198"/>
      <c r="R29" s="198">
        <f>'工事 (4)'!$D$26</f>
        <v>0</v>
      </c>
      <c r="S29" s="198"/>
      <c r="T29" s="198"/>
      <c r="U29" s="198"/>
      <c r="V29" s="198"/>
      <c r="W29" s="226" t="str">
        <f>'工事 (4)'!$D$27</f>
        <v/>
      </c>
      <c r="X29" s="170"/>
      <c r="Y29" s="170"/>
      <c r="Z29" s="198">
        <f>'工事 (4)'!$D$28</f>
        <v>0</v>
      </c>
      <c r="AA29" s="198"/>
      <c r="AB29" s="198"/>
      <c r="AC29" s="198"/>
      <c r="AD29" s="198"/>
      <c r="AE29" s="198" t="str">
        <f>'工事 (4)'!$D$29</f>
        <v/>
      </c>
      <c r="AF29" s="198"/>
      <c r="AG29" s="198"/>
      <c r="AH29" s="198"/>
      <c r="AI29" s="198"/>
      <c r="AJ29" s="198" t="str">
        <f>'工事 (4)'!$D$30</f>
        <v/>
      </c>
      <c r="AK29" s="198"/>
      <c r="AL29" s="198"/>
      <c r="AM29" s="198"/>
      <c r="AN29" s="198"/>
      <c r="AO29" s="198"/>
      <c r="AP29" s="198"/>
      <c r="AQ29" s="198"/>
      <c r="AR29" s="198"/>
      <c r="AS29" s="202"/>
    </row>
    <row r="30" spans="1:45" ht="12" customHeight="1">
      <c r="A30" s="224"/>
      <c r="B30" s="170"/>
      <c r="C30" s="170"/>
      <c r="D30" s="225"/>
      <c r="E30" s="225"/>
      <c r="F30" s="225"/>
      <c r="G30" s="225"/>
      <c r="H30" s="225"/>
      <c r="I30" s="225"/>
      <c r="J30" s="225"/>
      <c r="K30" s="225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70"/>
      <c r="X30" s="170"/>
      <c r="Y30" s="170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202"/>
    </row>
    <row r="31" spans="1:45" ht="12" customHeight="1">
      <c r="A31" s="224">
        <f>'工事 (4)'!$D$31</f>
        <v>0</v>
      </c>
      <c r="B31" s="170"/>
      <c r="C31" s="170"/>
      <c r="D31" s="225">
        <f>'工事 (4)'!$D$32</f>
        <v>0</v>
      </c>
      <c r="E31" s="225"/>
      <c r="F31" s="225"/>
      <c r="G31" s="225"/>
      <c r="H31" s="225"/>
      <c r="I31" s="225"/>
      <c r="J31" s="225"/>
      <c r="K31" s="225"/>
      <c r="L31" s="198">
        <f>'工事 (4)'!$D$33</f>
        <v>0</v>
      </c>
      <c r="M31" s="198"/>
      <c r="N31" s="198"/>
      <c r="O31" s="198"/>
      <c r="P31" s="198"/>
      <c r="Q31" s="198"/>
      <c r="R31" s="198">
        <f>'工事 (4)'!$D$34</f>
        <v>0</v>
      </c>
      <c r="S31" s="198"/>
      <c r="T31" s="198"/>
      <c r="U31" s="198"/>
      <c r="V31" s="198"/>
      <c r="W31" s="226" t="str">
        <f>'工事 (4)'!$D$35</f>
        <v/>
      </c>
      <c r="X31" s="170"/>
      <c r="Y31" s="170"/>
      <c r="Z31" s="198">
        <f>'工事 (4)'!$D$36</f>
        <v>0</v>
      </c>
      <c r="AA31" s="198"/>
      <c r="AB31" s="198"/>
      <c r="AC31" s="198"/>
      <c r="AD31" s="198"/>
      <c r="AE31" s="198" t="str">
        <f>'工事 (4)'!$D$37</f>
        <v/>
      </c>
      <c r="AF31" s="198"/>
      <c r="AG31" s="198"/>
      <c r="AH31" s="198"/>
      <c r="AI31" s="198"/>
      <c r="AJ31" s="198" t="str">
        <f>'工事 (4)'!$D$38</f>
        <v/>
      </c>
      <c r="AK31" s="198"/>
      <c r="AL31" s="198"/>
      <c r="AM31" s="198"/>
      <c r="AN31" s="198"/>
      <c r="AO31" s="198"/>
      <c r="AP31" s="198"/>
      <c r="AQ31" s="198"/>
      <c r="AR31" s="198"/>
      <c r="AS31" s="202"/>
    </row>
    <row r="32" spans="1:45" ht="12" customHeight="1">
      <c r="A32" s="224"/>
      <c r="B32" s="170"/>
      <c r="C32" s="170"/>
      <c r="D32" s="225"/>
      <c r="E32" s="225"/>
      <c r="F32" s="225"/>
      <c r="G32" s="225"/>
      <c r="H32" s="225"/>
      <c r="I32" s="225"/>
      <c r="J32" s="225"/>
      <c r="K32" s="225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70"/>
      <c r="X32" s="170"/>
      <c r="Y32" s="170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202"/>
    </row>
    <row r="33" spans="1:45" ht="12" customHeight="1">
      <c r="A33" s="218">
        <f>'工事 (4)'!$D$39</f>
        <v>0</v>
      </c>
      <c r="B33" s="165"/>
      <c r="C33" s="165"/>
      <c r="D33" s="221">
        <f>'工事 (4)'!$D$40</f>
        <v>0</v>
      </c>
      <c r="E33" s="221"/>
      <c r="F33" s="221"/>
      <c r="G33" s="221"/>
      <c r="H33" s="221"/>
      <c r="I33" s="221"/>
      <c r="J33" s="221"/>
      <c r="K33" s="221"/>
      <c r="L33" s="216">
        <f>'工事 (4)'!$D$41</f>
        <v>0</v>
      </c>
      <c r="M33" s="216"/>
      <c r="N33" s="216"/>
      <c r="O33" s="216"/>
      <c r="P33" s="216"/>
      <c r="Q33" s="216"/>
      <c r="R33" s="216">
        <f>'工事 (4)'!$D$42</f>
        <v>0</v>
      </c>
      <c r="S33" s="216"/>
      <c r="T33" s="216"/>
      <c r="U33" s="216"/>
      <c r="V33" s="216"/>
      <c r="W33" s="223" t="str">
        <f>'工事 (4)'!$D$43</f>
        <v/>
      </c>
      <c r="X33" s="165"/>
      <c r="Y33" s="165"/>
      <c r="Z33" s="216">
        <f>'工事 (4)'!$D$44</f>
        <v>0</v>
      </c>
      <c r="AA33" s="216"/>
      <c r="AB33" s="216"/>
      <c r="AC33" s="216"/>
      <c r="AD33" s="216"/>
      <c r="AE33" s="216" t="str">
        <f>'工事 (4)'!$D$45</f>
        <v/>
      </c>
      <c r="AF33" s="216"/>
      <c r="AG33" s="216"/>
      <c r="AH33" s="216"/>
      <c r="AI33" s="216"/>
      <c r="AJ33" s="216" t="str">
        <f>'工事 (4)'!$D$46</f>
        <v/>
      </c>
      <c r="AK33" s="216"/>
      <c r="AL33" s="216"/>
      <c r="AM33" s="216"/>
      <c r="AN33" s="216"/>
      <c r="AO33" s="216"/>
      <c r="AP33" s="216"/>
      <c r="AQ33" s="216"/>
      <c r="AR33" s="216"/>
      <c r="AS33" s="217"/>
    </row>
    <row r="34" spans="1:45" ht="12" customHeight="1" thickBot="1">
      <c r="A34" s="219"/>
      <c r="B34" s="220"/>
      <c r="C34" s="220"/>
      <c r="D34" s="222"/>
      <c r="E34" s="222"/>
      <c r="F34" s="222"/>
      <c r="G34" s="222"/>
      <c r="H34" s="222"/>
      <c r="I34" s="222"/>
      <c r="J34" s="222"/>
      <c r="K34" s="222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220"/>
      <c r="X34" s="220"/>
      <c r="Y34" s="220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80"/>
    </row>
    <row r="35" spans="1:45" ht="12" customHeight="1" thickBot="1"/>
    <row r="36" spans="1:45" ht="12" customHeight="1">
      <c r="W36" s="171" t="s">
        <v>96</v>
      </c>
      <c r="X36" s="172"/>
      <c r="Y36" s="172"/>
      <c r="Z36" s="172"/>
      <c r="AA36" s="172"/>
      <c r="AB36" s="172"/>
      <c r="AC36" s="172"/>
      <c r="AD36" s="172"/>
      <c r="AE36" s="175">
        <f t="shared" ref="AE36" si="1">SUM(AE25:AI34)</f>
        <v>0</v>
      </c>
      <c r="AF36" s="175"/>
      <c r="AG36" s="175"/>
      <c r="AH36" s="175"/>
      <c r="AI36" s="175"/>
      <c r="AJ36" s="177" t="s">
        <v>97</v>
      </c>
      <c r="AK36" s="177"/>
      <c r="AL36" s="177"/>
      <c r="AM36" s="177"/>
      <c r="AN36" s="177"/>
      <c r="AO36" s="175">
        <f>ROUND(AE36/1.1*0.1,0)</f>
        <v>0</v>
      </c>
      <c r="AP36" s="175"/>
      <c r="AQ36" s="175"/>
      <c r="AR36" s="175"/>
      <c r="AS36" s="179"/>
    </row>
    <row r="37" spans="1:45" ht="12" customHeight="1" thickBot="1">
      <c r="W37" s="173"/>
      <c r="X37" s="174"/>
      <c r="Y37" s="174"/>
      <c r="Z37" s="174"/>
      <c r="AA37" s="174"/>
      <c r="AB37" s="174"/>
      <c r="AC37" s="174"/>
      <c r="AD37" s="174"/>
      <c r="AE37" s="176"/>
      <c r="AF37" s="176"/>
      <c r="AG37" s="176"/>
      <c r="AH37" s="176"/>
      <c r="AI37" s="176"/>
      <c r="AJ37" s="178"/>
      <c r="AK37" s="178"/>
      <c r="AL37" s="178"/>
      <c r="AM37" s="178"/>
      <c r="AN37" s="178"/>
      <c r="AO37" s="176"/>
      <c r="AP37" s="176"/>
      <c r="AQ37" s="176"/>
      <c r="AR37" s="176"/>
      <c r="AS37" s="180"/>
    </row>
    <row r="39" spans="1:45" ht="12" customHeight="1">
      <c r="A39" s="126" t="s">
        <v>98</v>
      </c>
      <c r="B39" s="126"/>
      <c r="C39" s="126"/>
      <c r="D39" s="126"/>
      <c r="E39" s="126"/>
      <c r="F39" s="126"/>
    </row>
    <row r="40" spans="1:45" ht="12" customHeight="1" thickBot="1">
      <c r="A40" s="213"/>
      <c r="B40" s="213"/>
      <c r="C40" s="213"/>
      <c r="D40" s="213"/>
      <c r="E40" s="213"/>
      <c r="F40" s="213"/>
    </row>
    <row r="41" spans="1:45" ht="12" customHeight="1">
      <c r="A41" s="214" t="s">
        <v>99</v>
      </c>
      <c r="B41" s="204"/>
      <c r="C41" s="204"/>
      <c r="D41" s="204" t="s">
        <v>100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 t="s">
        <v>101</v>
      </c>
      <c r="Z41" s="204"/>
      <c r="AA41" s="204"/>
      <c r="AB41" s="204"/>
      <c r="AC41" s="204" t="s">
        <v>102</v>
      </c>
      <c r="AD41" s="204"/>
      <c r="AE41" s="204"/>
      <c r="AF41" s="204" t="s">
        <v>103</v>
      </c>
      <c r="AG41" s="204"/>
      <c r="AH41" s="204"/>
      <c r="AI41" s="204"/>
      <c r="AJ41" s="204"/>
      <c r="AK41" s="204"/>
      <c r="AL41" s="204" t="s">
        <v>104</v>
      </c>
      <c r="AM41" s="204"/>
      <c r="AN41" s="204"/>
      <c r="AO41" s="204"/>
      <c r="AP41" s="204"/>
      <c r="AQ41" s="204"/>
      <c r="AR41" s="204"/>
      <c r="AS41" s="205"/>
    </row>
    <row r="42" spans="1:45" ht="12" customHeight="1" thickBot="1">
      <c r="A42" s="21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7"/>
    </row>
    <row r="43" spans="1:45" ht="12" customHeight="1">
      <c r="A43" s="208">
        <f>'工事 (4)'!$K$7</f>
        <v>0</v>
      </c>
      <c r="B43" s="209"/>
      <c r="C43" s="209"/>
      <c r="D43" s="167">
        <f>'工事 (4)'!$K$8</f>
        <v>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210">
        <f>'工事 (4)'!$K$9</f>
        <v>0</v>
      </c>
      <c r="Z43" s="210"/>
      <c r="AA43" s="210"/>
      <c r="AB43" s="210"/>
      <c r="AC43" s="211">
        <f>'工事 (4)'!$L$9</f>
        <v>0</v>
      </c>
      <c r="AD43" s="211"/>
      <c r="AE43" s="211"/>
      <c r="AF43" s="210">
        <f>'工事 (4)'!$M$9</f>
        <v>0</v>
      </c>
      <c r="AG43" s="210"/>
      <c r="AH43" s="210"/>
      <c r="AI43" s="210"/>
      <c r="AJ43" s="210"/>
      <c r="AK43" s="210"/>
      <c r="AL43" s="210" t="str">
        <f>'工事 (4)'!$N$9</f>
        <v/>
      </c>
      <c r="AM43" s="210"/>
      <c r="AN43" s="210"/>
      <c r="AO43" s="210"/>
      <c r="AP43" s="210"/>
      <c r="AQ43" s="210"/>
      <c r="AR43" s="210"/>
      <c r="AS43" s="212"/>
    </row>
    <row r="44" spans="1:45" ht="12" customHeight="1">
      <c r="A44" s="193"/>
      <c r="B44" s="194"/>
      <c r="C44" s="19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98"/>
      <c r="Z44" s="198"/>
      <c r="AA44" s="198"/>
      <c r="AB44" s="198"/>
      <c r="AC44" s="200"/>
      <c r="AD44" s="200"/>
      <c r="AE44" s="200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202"/>
    </row>
    <row r="45" spans="1:45" ht="12" customHeight="1">
      <c r="A45" s="193">
        <f>'工事 (4)'!$K$10</f>
        <v>0</v>
      </c>
      <c r="B45" s="194"/>
      <c r="C45" s="194"/>
      <c r="D45" s="170">
        <f>'工事 (4)'!$K$11</f>
        <v>0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98">
        <f>'工事 (4)'!$K$12</f>
        <v>0</v>
      </c>
      <c r="Z45" s="198"/>
      <c r="AA45" s="198"/>
      <c r="AB45" s="198"/>
      <c r="AC45" s="200">
        <f>'工事 (4)'!$L$12</f>
        <v>0</v>
      </c>
      <c r="AD45" s="200"/>
      <c r="AE45" s="200"/>
      <c r="AF45" s="198">
        <f>'工事 (4)'!$M$12</f>
        <v>0</v>
      </c>
      <c r="AG45" s="198"/>
      <c r="AH45" s="198"/>
      <c r="AI45" s="198"/>
      <c r="AJ45" s="198"/>
      <c r="AK45" s="198"/>
      <c r="AL45" s="198" t="str">
        <f>'工事 (4)'!$N$12</f>
        <v/>
      </c>
      <c r="AM45" s="198"/>
      <c r="AN45" s="198"/>
      <c r="AO45" s="198"/>
      <c r="AP45" s="198"/>
      <c r="AQ45" s="198"/>
      <c r="AR45" s="198"/>
      <c r="AS45" s="202"/>
    </row>
    <row r="46" spans="1:45" ht="12" customHeight="1">
      <c r="A46" s="193"/>
      <c r="B46" s="194"/>
      <c r="C46" s="194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98"/>
      <c r="Z46" s="198"/>
      <c r="AA46" s="198"/>
      <c r="AB46" s="198"/>
      <c r="AC46" s="200"/>
      <c r="AD46" s="200"/>
      <c r="AE46" s="200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202"/>
    </row>
    <row r="47" spans="1:45" ht="12" customHeight="1">
      <c r="A47" s="193">
        <f>'工事 (4)'!$K$13</f>
        <v>0</v>
      </c>
      <c r="B47" s="194"/>
      <c r="C47" s="194"/>
      <c r="D47" s="170">
        <f>'工事 (4)'!$K$14</f>
        <v>0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98">
        <f>'工事 (4)'!$K$15</f>
        <v>0</v>
      </c>
      <c r="Z47" s="198"/>
      <c r="AA47" s="198"/>
      <c r="AB47" s="198"/>
      <c r="AC47" s="200">
        <f>'工事 (4)'!$L$15</f>
        <v>0</v>
      </c>
      <c r="AD47" s="200"/>
      <c r="AE47" s="200"/>
      <c r="AF47" s="198">
        <f>'工事 (4)'!$M$15</f>
        <v>0</v>
      </c>
      <c r="AG47" s="198"/>
      <c r="AH47" s="198"/>
      <c r="AI47" s="198"/>
      <c r="AJ47" s="198"/>
      <c r="AK47" s="198"/>
      <c r="AL47" s="198" t="str">
        <f>'工事 (4)'!$N$15</f>
        <v/>
      </c>
      <c r="AM47" s="198"/>
      <c r="AN47" s="198"/>
      <c r="AO47" s="198"/>
      <c r="AP47" s="198"/>
      <c r="AQ47" s="198"/>
      <c r="AR47" s="198"/>
      <c r="AS47" s="202"/>
    </row>
    <row r="48" spans="1:45" ht="12" customHeight="1">
      <c r="A48" s="193"/>
      <c r="B48" s="194"/>
      <c r="C48" s="194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98"/>
      <c r="Z48" s="198"/>
      <c r="AA48" s="198"/>
      <c r="AB48" s="198"/>
      <c r="AC48" s="200"/>
      <c r="AD48" s="200"/>
      <c r="AE48" s="200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2"/>
    </row>
    <row r="49" spans="1:45" ht="12" customHeight="1">
      <c r="A49" s="193">
        <f>'工事 (4)'!$K$16</f>
        <v>0</v>
      </c>
      <c r="B49" s="194"/>
      <c r="C49" s="194"/>
      <c r="D49" s="170">
        <f>'工事 (4)'!$K$17</f>
        <v>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98">
        <f>'工事 (4)'!$K$18</f>
        <v>0</v>
      </c>
      <c r="Z49" s="198"/>
      <c r="AA49" s="198"/>
      <c r="AB49" s="198"/>
      <c r="AC49" s="200">
        <f>'工事 (4)'!$L$18</f>
        <v>0</v>
      </c>
      <c r="AD49" s="200"/>
      <c r="AE49" s="200"/>
      <c r="AF49" s="198">
        <f>'工事 (4)'!$M$18</f>
        <v>0</v>
      </c>
      <c r="AG49" s="198"/>
      <c r="AH49" s="198"/>
      <c r="AI49" s="198"/>
      <c r="AJ49" s="198"/>
      <c r="AK49" s="198"/>
      <c r="AL49" s="198" t="str">
        <f>'工事 (4)'!$N$18</f>
        <v/>
      </c>
      <c r="AM49" s="198"/>
      <c r="AN49" s="198"/>
      <c r="AO49" s="198"/>
      <c r="AP49" s="198"/>
      <c r="AQ49" s="198"/>
      <c r="AR49" s="198"/>
      <c r="AS49" s="202"/>
    </row>
    <row r="50" spans="1:45" ht="12" customHeight="1">
      <c r="A50" s="193"/>
      <c r="B50" s="194"/>
      <c r="C50" s="194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98"/>
      <c r="Z50" s="198"/>
      <c r="AA50" s="198"/>
      <c r="AB50" s="198"/>
      <c r="AC50" s="200"/>
      <c r="AD50" s="200"/>
      <c r="AE50" s="200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2"/>
    </row>
    <row r="51" spans="1:45" ht="12" customHeight="1">
      <c r="A51" s="193">
        <f>'工事 (4)'!$K$19</f>
        <v>0</v>
      </c>
      <c r="B51" s="194"/>
      <c r="C51" s="194"/>
      <c r="D51" s="170">
        <f>'工事 (4)'!$K$20</f>
        <v>0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98">
        <f>'工事 (4)'!$K$21</f>
        <v>0</v>
      </c>
      <c r="Z51" s="198"/>
      <c r="AA51" s="198"/>
      <c r="AB51" s="198"/>
      <c r="AC51" s="200">
        <f>'工事 (4)'!$L$21</f>
        <v>0</v>
      </c>
      <c r="AD51" s="200"/>
      <c r="AE51" s="200"/>
      <c r="AF51" s="198">
        <f>'工事 (4)'!$M$21</f>
        <v>0</v>
      </c>
      <c r="AG51" s="198"/>
      <c r="AH51" s="198"/>
      <c r="AI51" s="198"/>
      <c r="AJ51" s="198"/>
      <c r="AK51" s="198"/>
      <c r="AL51" s="198" t="str">
        <f>'工事 (4)'!$N$21</f>
        <v/>
      </c>
      <c r="AM51" s="198"/>
      <c r="AN51" s="198"/>
      <c r="AO51" s="198"/>
      <c r="AP51" s="198"/>
      <c r="AQ51" s="198"/>
      <c r="AR51" s="198"/>
      <c r="AS51" s="202"/>
    </row>
    <row r="52" spans="1:45" ht="12" customHeight="1">
      <c r="A52" s="193"/>
      <c r="B52" s="194"/>
      <c r="C52" s="194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98"/>
      <c r="Z52" s="198"/>
      <c r="AA52" s="198"/>
      <c r="AB52" s="198"/>
      <c r="AC52" s="200"/>
      <c r="AD52" s="200"/>
      <c r="AE52" s="200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202"/>
    </row>
    <row r="53" spans="1:45" ht="12" customHeight="1">
      <c r="A53" s="193">
        <f>'工事 (4)'!$K$22</f>
        <v>0</v>
      </c>
      <c r="B53" s="194"/>
      <c r="C53" s="194"/>
      <c r="D53" s="170">
        <f>'工事 (4)'!$K$23</f>
        <v>0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98">
        <f>'工事 (4)'!$K$24</f>
        <v>0</v>
      </c>
      <c r="Z53" s="198"/>
      <c r="AA53" s="198"/>
      <c r="AB53" s="198"/>
      <c r="AC53" s="200">
        <f>'工事 (4)'!$L$24</f>
        <v>0</v>
      </c>
      <c r="AD53" s="200"/>
      <c r="AE53" s="200"/>
      <c r="AF53" s="198">
        <f>'工事 (4)'!$M$24</f>
        <v>0</v>
      </c>
      <c r="AG53" s="198"/>
      <c r="AH53" s="198"/>
      <c r="AI53" s="198"/>
      <c r="AJ53" s="198"/>
      <c r="AK53" s="198"/>
      <c r="AL53" s="198" t="str">
        <f>'工事 (4)'!$N$24</f>
        <v/>
      </c>
      <c r="AM53" s="198"/>
      <c r="AN53" s="198"/>
      <c r="AO53" s="198"/>
      <c r="AP53" s="198"/>
      <c r="AQ53" s="198"/>
      <c r="AR53" s="198"/>
      <c r="AS53" s="202"/>
    </row>
    <row r="54" spans="1:45" ht="12" customHeight="1">
      <c r="A54" s="193"/>
      <c r="B54" s="194"/>
      <c r="C54" s="194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98"/>
      <c r="Z54" s="198"/>
      <c r="AA54" s="198"/>
      <c r="AB54" s="198"/>
      <c r="AC54" s="200"/>
      <c r="AD54" s="200"/>
      <c r="AE54" s="200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202"/>
    </row>
    <row r="55" spans="1:45" ht="12" customHeight="1">
      <c r="A55" s="193">
        <f>'工事 (4)'!$K$25</f>
        <v>0</v>
      </c>
      <c r="B55" s="194"/>
      <c r="C55" s="194"/>
      <c r="D55" s="170">
        <f>'工事 (4)'!$K$26</f>
        <v>0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98">
        <f>'工事 (4)'!$K$27</f>
        <v>0</v>
      </c>
      <c r="Z55" s="198"/>
      <c r="AA55" s="198"/>
      <c r="AB55" s="198"/>
      <c r="AC55" s="200">
        <f>'工事 (4)'!$L$27</f>
        <v>0</v>
      </c>
      <c r="AD55" s="200"/>
      <c r="AE55" s="200"/>
      <c r="AF55" s="198">
        <f>'工事 (4)'!$M$27</f>
        <v>0</v>
      </c>
      <c r="AG55" s="198"/>
      <c r="AH55" s="198"/>
      <c r="AI55" s="198"/>
      <c r="AJ55" s="198"/>
      <c r="AK55" s="198"/>
      <c r="AL55" s="198" t="str">
        <f>'工事 (4)'!$N$27</f>
        <v/>
      </c>
      <c r="AM55" s="198"/>
      <c r="AN55" s="198"/>
      <c r="AO55" s="198"/>
      <c r="AP55" s="198"/>
      <c r="AQ55" s="198"/>
      <c r="AR55" s="198"/>
      <c r="AS55" s="202"/>
    </row>
    <row r="56" spans="1:45" ht="12" customHeight="1">
      <c r="A56" s="193"/>
      <c r="B56" s="194"/>
      <c r="C56" s="194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98"/>
      <c r="Z56" s="198"/>
      <c r="AA56" s="198"/>
      <c r="AB56" s="198"/>
      <c r="AC56" s="200"/>
      <c r="AD56" s="200"/>
      <c r="AE56" s="200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202"/>
    </row>
    <row r="57" spans="1:45" ht="12" customHeight="1">
      <c r="A57" s="193">
        <f>'工事 (4)'!$K$28</f>
        <v>0</v>
      </c>
      <c r="B57" s="194"/>
      <c r="C57" s="194"/>
      <c r="D57" s="170">
        <f>'工事 (4)'!$K$29</f>
        <v>0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98">
        <f>'工事 (4)'!$K$30</f>
        <v>0</v>
      </c>
      <c r="Z57" s="198"/>
      <c r="AA57" s="198"/>
      <c r="AB57" s="198"/>
      <c r="AC57" s="200">
        <f>'工事 (4)'!$L$30</f>
        <v>0</v>
      </c>
      <c r="AD57" s="200"/>
      <c r="AE57" s="200"/>
      <c r="AF57" s="198">
        <f>'工事 (4)'!$M$30</f>
        <v>0</v>
      </c>
      <c r="AG57" s="198"/>
      <c r="AH57" s="198"/>
      <c r="AI57" s="198"/>
      <c r="AJ57" s="198"/>
      <c r="AK57" s="198"/>
      <c r="AL57" s="198" t="str">
        <f>'工事 (4)'!$N$30</f>
        <v/>
      </c>
      <c r="AM57" s="198"/>
      <c r="AN57" s="198"/>
      <c r="AO57" s="198"/>
      <c r="AP57" s="198"/>
      <c r="AQ57" s="198"/>
      <c r="AR57" s="198"/>
      <c r="AS57" s="202"/>
    </row>
    <row r="58" spans="1:45" ht="12" customHeight="1" thickBot="1">
      <c r="A58" s="195"/>
      <c r="B58" s="196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9"/>
      <c r="Z58" s="199"/>
      <c r="AA58" s="199"/>
      <c r="AB58" s="199"/>
      <c r="AC58" s="201"/>
      <c r="AD58" s="201"/>
      <c r="AE58" s="201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203"/>
    </row>
    <row r="59" spans="1:45" ht="12" customHeight="1" thickBot="1"/>
    <row r="60" spans="1:45" ht="12" customHeight="1">
      <c r="W60" s="171" t="s">
        <v>105</v>
      </c>
      <c r="X60" s="172"/>
      <c r="Y60" s="172"/>
      <c r="Z60" s="172"/>
      <c r="AA60" s="172"/>
      <c r="AB60" s="172"/>
      <c r="AC60" s="172"/>
      <c r="AD60" s="172"/>
      <c r="AE60" s="175">
        <f t="shared" ref="AE60" si="2">SUM(AL43:AS58)</f>
        <v>0</v>
      </c>
      <c r="AF60" s="175"/>
      <c r="AG60" s="175"/>
      <c r="AH60" s="175"/>
      <c r="AI60" s="175"/>
      <c r="AJ60" s="177" t="s">
        <v>97</v>
      </c>
      <c r="AK60" s="177"/>
      <c r="AL60" s="177"/>
      <c r="AM60" s="177"/>
      <c r="AN60" s="177"/>
      <c r="AO60" s="175">
        <f>ROUND(AE60/1.1*0.1,0)</f>
        <v>0</v>
      </c>
      <c r="AP60" s="175"/>
      <c r="AQ60" s="175"/>
      <c r="AR60" s="175"/>
      <c r="AS60" s="179"/>
    </row>
    <row r="61" spans="1:45" ht="12" customHeight="1" thickBot="1">
      <c r="W61" s="173"/>
      <c r="X61" s="174"/>
      <c r="Y61" s="174"/>
      <c r="Z61" s="174"/>
      <c r="AA61" s="174"/>
      <c r="AB61" s="174"/>
      <c r="AC61" s="174"/>
      <c r="AD61" s="174"/>
      <c r="AE61" s="176"/>
      <c r="AF61" s="176"/>
      <c r="AG61" s="176"/>
      <c r="AH61" s="176"/>
      <c r="AI61" s="176"/>
      <c r="AJ61" s="178"/>
      <c r="AK61" s="178"/>
      <c r="AL61" s="178"/>
      <c r="AM61" s="178"/>
      <c r="AN61" s="178"/>
      <c r="AO61" s="176"/>
      <c r="AP61" s="176"/>
      <c r="AQ61" s="176"/>
      <c r="AR61" s="176"/>
      <c r="AS61" s="180"/>
    </row>
    <row r="62" spans="1:45" ht="12" customHeight="1" thickBot="1"/>
    <row r="63" spans="1:45" ht="12" customHeight="1">
      <c r="AF63" s="181" t="s">
        <v>95</v>
      </c>
      <c r="AG63" s="182"/>
      <c r="AH63" s="182"/>
      <c r="AI63" s="182"/>
      <c r="AJ63" s="182"/>
      <c r="AK63" s="183"/>
      <c r="AL63" s="187">
        <f t="shared" ref="AL63" si="3">SUM(AO25:AS34)</f>
        <v>0</v>
      </c>
      <c r="AM63" s="188"/>
      <c r="AN63" s="188"/>
      <c r="AO63" s="188"/>
      <c r="AP63" s="188"/>
      <c r="AQ63" s="188"/>
      <c r="AR63" s="188"/>
      <c r="AS63" s="189"/>
    </row>
    <row r="64" spans="1:45" ht="12" customHeight="1" thickBot="1">
      <c r="AF64" s="184"/>
      <c r="AG64" s="185"/>
      <c r="AH64" s="185"/>
      <c r="AI64" s="185"/>
      <c r="AJ64" s="185"/>
      <c r="AK64" s="186"/>
      <c r="AL64" s="190"/>
      <c r="AM64" s="191"/>
      <c r="AN64" s="191"/>
      <c r="AO64" s="191"/>
      <c r="AP64" s="191"/>
      <c r="AQ64" s="191"/>
      <c r="AR64" s="191"/>
      <c r="AS64" s="192"/>
    </row>
    <row r="66" spans="1:45" ht="12" customHeight="1">
      <c r="A66" s="162" t="s">
        <v>106</v>
      </c>
      <c r="B66" s="162"/>
      <c r="C66" s="162"/>
      <c r="D66" s="162"/>
      <c r="E66" s="162"/>
      <c r="F66" s="162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8" t="s">
        <v>107</v>
      </c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</row>
    <row r="67" spans="1:45" ht="12" customHeight="1">
      <c r="A67" s="163"/>
      <c r="B67" s="163"/>
      <c r="C67" s="163"/>
      <c r="D67" s="163"/>
      <c r="E67" s="163"/>
      <c r="F67" s="163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</row>
    <row r="68" spans="1:45" ht="12" customHeight="1">
      <c r="A68" s="163"/>
      <c r="B68" s="163"/>
      <c r="C68" s="163"/>
      <c r="D68" s="163"/>
      <c r="E68" s="163"/>
      <c r="F68" s="163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9" t="s">
        <v>108</v>
      </c>
      <c r="AI68" s="169"/>
      <c r="AJ68" s="169"/>
      <c r="AK68" s="169"/>
      <c r="AL68" s="169" t="s">
        <v>108</v>
      </c>
      <c r="AM68" s="169"/>
      <c r="AN68" s="169"/>
      <c r="AO68" s="169"/>
      <c r="AP68" s="169" t="s">
        <v>108</v>
      </c>
      <c r="AQ68" s="169"/>
      <c r="AR68" s="169"/>
      <c r="AS68" s="169"/>
    </row>
    <row r="69" spans="1:45" ht="12" customHeight="1">
      <c r="A69" s="163"/>
      <c r="B69" s="163"/>
      <c r="C69" s="163"/>
      <c r="D69" s="163"/>
      <c r="E69" s="163"/>
      <c r="F69" s="163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</row>
    <row r="70" spans="1:45" ht="12" customHeight="1">
      <c r="A70" s="163"/>
      <c r="B70" s="163"/>
      <c r="C70" s="163"/>
      <c r="D70" s="163"/>
      <c r="E70" s="163"/>
      <c r="F70" s="163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</row>
    <row r="71" spans="1:45" ht="12" customHeight="1">
      <c r="A71" s="163"/>
      <c r="B71" s="163"/>
      <c r="C71" s="163"/>
      <c r="D71" s="163"/>
      <c r="E71" s="163"/>
      <c r="F71" s="163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</row>
    <row r="72" spans="1:45" ht="12" customHeight="1">
      <c r="A72" s="163"/>
      <c r="B72" s="163"/>
      <c r="C72" s="163"/>
      <c r="D72" s="163"/>
      <c r="E72" s="163"/>
      <c r="F72" s="163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</row>
    <row r="73" spans="1:45" ht="12" customHeight="1">
      <c r="A73" s="164"/>
      <c r="B73" s="164"/>
      <c r="C73" s="164"/>
      <c r="D73" s="164"/>
      <c r="E73" s="164"/>
      <c r="F73" s="164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</row>
  </sheetData>
  <sheetProtection algorithmName="SHA-512" hashValue="81Fwi7EszH9jcwKCb2vZ8E/qcIfI8/5NC7H9qavZHLYIO3TmN0C+JE04d60E1VIpkcRkz6ccCLilwfffIulLRQ==" saltValue="FhioiYaxYrWCTWUlZAW7Fg==" spinCount="100000" sheet="1" objects="1" scenarios="1"/>
  <mergeCells count="153">
    <mergeCell ref="A1:B2"/>
    <mergeCell ref="C1:M2"/>
    <mergeCell ref="P4:S5"/>
    <mergeCell ref="T4:W5"/>
    <mergeCell ref="AC4:AD5"/>
    <mergeCell ref="AE4:AI5"/>
    <mergeCell ref="AD12:AF13"/>
    <mergeCell ref="AG12:AK13"/>
    <mergeCell ref="AL12:AN13"/>
    <mergeCell ref="AO12:AS13"/>
    <mergeCell ref="AD14:AF15"/>
    <mergeCell ref="AG14:AS15"/>
    <mergeCell ref="AC6:AF7"/>
    <mergeCell ref="AG6:AS7"/>
    <mergeCell ref="A8:E10"/>
    <mergeCell ref="F8:Y10"/>
    <mergeCell ref="AC8:AF9"/>
    <mergeCell ref="AG8:AQ9"/>
    <mergeCell ref="AR8:AS9"/>
    <mergeCell ref="AC10:AF11"/>
    <mergeCell ref="AG10:AS11"/>
    <mergeCell ref="A16:G18"/>
    <mergeCell ref="H16:T18"/>
    <mergeCell ref="U16:Y18"/>
    <mergeCell ref="A20:F21"/>
    <mergeCell ref="A22:C24"/>
    <mergeCell ref="D22:K24"/>
    <mergeCell ref="L22:Q24"/>
    <mergeCell ref="R22:V24"/>
    <mergeCell ref="W22:Y24"/>
    <mergeCell ref="Z22:AD24"/>
    <mergeCell ref="AE22:AI24"/>
    <mergeCell ref="AJ22:AN24"/>
    <mergeCell ref="AO22:AS24"/>
    <mergeCell ref="A25:C26"/>
    <mergeCell ref="D25:K26"/>
    <mergeCell ref="L25:Q26"/>
    <mergeCell ref="R25:V26"/>
    <mergeCell ref="W25:Y26"/>
    <mergeCell ref="Z25:AD26"/>
    <mergeCell ref="AE25:AI26"/>
    <mergeCell ref="AJ25:AN26"/>
    <mergeCell ref="AO25:AS26"/>
    <mergeCell ref="A27:C28"/>
    <mergeCell ref="D27:K28"/>
    <mergeCell ref="L27:Q28"/>
    <mergeCell ref="R27:V28"/>
    <mergeCell ref="W27:Y28"/>
    <mergeCell ref="Z27:AD28"/>
    <mergeCell ref="AE27:AI28"/>
    <mergeCell ref="AJ27:AN28"/>
    <mergeCell ref="AO27:AS28"/>
    <mergeCell ref="A29:C30"/>
    <mergeCell ref="D29:K30"/>
    <mergeCell ref="L29:Q30"/>
    <mergeCell ref="R29:V30"/>
    <mergeCell ref="W29:Y30"/>
    <mergeCell ref="Z29:AD30"/>
    <mergeCell ref="AE29:AI30"/>
    <mergeCell ref="AJ29:AN30"/>
    <mergeCell ref="AO29:AS30"/>
    <mergeCell ref="A31:C32"/>
    <mergeCell ref="D31:K32"/>
    <mergeCell ref="L31:Q32"/>
    <mergeCell ref="R31:V32"/>
    <mergeCell ref="W31:Y32"/>
    <mergeCell ref="Z31:AD32"/>
    <mergeCell ref="AE31:AI32"/>
    <mergeCell ref="AJ31:AN32"/>
    <mergeCell ref="AO31:AS32"/>
    <mergeCell ref="AE33:AI34"/>
    <mergeCell ref="AJ33:AN34"/>
    <mergeCell ref="AO33:AS34"/>
    <mergeCell ref="W36:AD37"/>
    <mergeCell ref="AE36:AI37"/>
    <mergeCell ref="AJ36:AN37"/>
    <mergeCell ref="AO36:AS37"/>
    <mergeCell ref="A33:C34"/>
    <mergeCell ref="D33:K34"/>
    <mergeCell ref="L33:Q34"/>
    <mergeCell ref="R33:V34"/>
    <mergeCell ref="W33:Y34"/>
    <mergeCell ref="Z33:AD34"/>
    <mergeCell ref="AL41:AS42"/>
    <mergeCell ref="A43:C44"/>
    <mergeCell ref="D43:X44"/>
    <mergeCell ref="Y43:AB44"/>
    <mergeCell ref="AC43:AE44"/>
    <mergeCell ref="AF43:AK44"/>
    <mergeCell ref="AL43:AS44"/>
    <mergeCell ref="A39:F40"/>
    <mergeCell ref="A41:C42"/>
    <mergeCell ref="D41:X42"/>
    <mergeCell ref="Y41:AB42"/>
    <mergeCell ref="AC41:AE42"/>
    <mergeCell ref="AF41:AK42"/>
    <mergeCell ref="A47:C48"/>
    <mergeCell ref="D47:X48"/>
    <mergeCell ref="Y47:AB48"/>
    <mergeCell ref="AC47:AE48"/>
    <mergeCell ref="AF47:AK48"/>
    <mergeCell ref="AL47:AS48"/>
    <mergeCell ref="A45:C46"/>
    <mergeCell ref="D45:X46"/>
    <mergeCell ref="Y45:AB46"/>
    <mergeCell ref="AC45:AE46"/>
    <mergeCell ref="AF45:AK46"/>
    <mergeCell ref="AL45:AS46"/>
    <mergeCell ref="A51:C52"/>
    <mergeCell ref="D51:X52"/>
    <mergeCell ref="Y51:AB52"/>
    <mergeCell ref="AC51:AE52"/>
    <mergeCell ref="AF51:AK52"/>
    <mergeCell ref="AL51:AS52"/>
    <mergeCell ref="A49:C50"/>
    <mergeCell ref="D49:X50"/>
    <mergeCell ref="Y49:AB50"/>
    <mergeCell ref="AC49:AE50"/>
    <mergeCell ref="AF49:AK50"/>
    <mergeCell ref="AL49:AS50"/>
    <mergeCell ref="A55:C56"/>
    <mergeCell ref="D55:X56"/>
    <mergeCell ref="Y55:AB56"/>
    <mergeCell ref="AC55:AE56"/>
    <mergeCell ref="AF55:AK56"/>
    <mergeCell ref="AL55:AS56"/>
    <mergeCell ref="A53:C54"/>
    <mergeCell ref="D53:X54"/>
    <mergeCell ref="Y53:AB54"/>
    <mergeCell ref="AC53:AE54"/>
    <mergeCell ref="AF53:AK54"/>
    <mergeCell ref="AL53:AS54"/>
    <mergeCell ref="W60:AD61"/>
    <mergeCell ref="AE60:AI61"/>
    <mergeCell ref="AJ60:AN61"/>
    <mergeCell ref="AO60:AS61"/>
    <mergeCell ref="AF63:AK64"/>
    <mergeCell ref="AL63:AS64"/>
    <mergeCell ref="A57:C58"/>
    <mergeCell ref="D57:X58"/>
    <mergeCell ref="Y57:AB58"/>
    <mergeCell ref="AC57:AE58"/>
    <mergeCell ref="AF57:AK58"/>
    <mergeCell ref="AL57:AS58"/>
    <mergeCell ref="A66:F73"/>
    <mergeCell ref="G66:AG73"/>
    <mergeCell ref="AH66:AS67"/>
    <mergeCell ref="AH68:AK69"/>
    <mergeCell ref="AL68:AO69"/>
    <mergeCell ref="AP68:AS69"/>
    <mergeCell ref="AH70:AK73"/>
    <mergeCell ref="AL70:AO73"/>
    <mergeCell ref="AP70:AS73"/>
  </mergeCells>
  <phoneticPr fontId="7"/>
  <printOptions horizontalCentered="1"/>
  <pageMargins left="0.19685039370078741" right="0.19685039370078741" top="0.59055118110236227" bottom="0.19685039370078741" header="0.31496062992125984" footer="0.31496062992125984"/>
  <pageSetup paperSize="9" scale="85" orientation="portrait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443C-E6E4-419F-8F95-404628CC22AC}">
  <sheetPr>
    <tabColor rgb="FFFFFF00"/>
  </sheetPr>
  <dimension ref="A1:N51"/>
  <sheetViews>
    <sheetView showGridLines="0" view="pageBreakPreview" zoomScale="85" zoomScaleNormal="85" zoomScaleSheetLayoutView="85" workbookViewId="0">
      <selection sqref="A1:B2"/>
    </sheetView>
  </sheetViews>
  <sheetFormatPr defaultRowHeight="18.75"/>
  <cols>
    <col min="1" max="1" width="2.75" bestFit="1" customWidth="1"/>
    <col min="2" max="2" width="10" customWidth="1"/>
    <col min="3" max="3" width="7.5" customWidth="1"/>
    <col min="4" max="7" width="12.625" customWidth="1"/>
    <col min="8" max="8" width="2.75" customWidth="1"/>
    <col min="11" max="11" width="11.5" customWidth="1"/>
    <col min="12" max="12" width="7.375" customWidth="1"/>
    <col min="13" max="14" width="12.625" customWidth="1"/>
  </cols>
  <sheetData>
    <row r="1" spans="1:14" ht="24.75" customHeight="1">
      <c r="B1" s="38" t="s">
        <v>62</v>
      </c>
      <c r="C1" s="328" t="str">
        <f>IF(工事!$C$1="","",工事!$C$1)</f>
        <v/>
      </c>
      <c r="D1" s="329"/>
      <c r="E1" s="38" t="s">
        <v>48</v>
      </c>
      <c r="F1" s="58"/>
    </row>
    <row r="2" spans="1:14" s="20" customFormat="1" ht="6.75" customHeight="1"/>
    <row r="3" spans="1:14" ht="30" customHeight="1">
      <c r="B3" s="23" t="s">
        <v>40</v>
      </c>
      <c r="C3" s="286"/>
      <c r="D3" s="287"/>
      <c r="E3" s="287"/>
      <c r="F3" s="288"/>
      <c r="G3" s="289"/>
    </row>
    <row r="4" spans="1:14" s="20" customFormat="1" ht="6.75" customHeight="1"/>
    <row r="5" spans="1:14" ht="15.75" customHeight="1">
      <c r="C5" s="21" t="s">
        <v>41</v>
      </c>
      <c r="D5" s="22"/>
      <c r="E5" t="s">
        <v>42</v>
      </c>
    </row>
    <row r="6" spans="1:14" ht="24.75" customHeight="1" thickBot="1">
      <c r="A6" s="51" t="s">
        <v>45</v>
      </c>
      <c r="D6" s="24"/>
      <c r="E6" s="24"/>
      <c r="F6" s="24"/>
      <c r="G6" s="24"/>
      <c r="H6" s="51" t="s">
        <v>46</v>
      </c>
    </row>
    <row r="7" spans="1:14" ht="18.75" customHeight="1">
      <c r="A7" s="309">
        <v>1</v>
      </c>
      <c r="B7" s="292" t="s">
        <v>31</v>
      </c>
      <c r="C7" s="293"/>
      <c r="D7" s="297"/>
      <c r="E7" s="298"/>
      <c r="F7" s="298"/>
      <c r="G7" s="299"/>
      <c r="H7" s="309">
        <v>1</v>
      </c>
      <c r="I7" s="292" t="s">
        <v>38</v>
      </c>
      <c r="J7" s="293"/>
      <c r="K7" s="317"/>
      <c r="L7" s="318"/>
      <c r="M7" s="318"/>
      <c r="N7" s="319"/>
    </row>
    <row r="8" spans="1:14" ht="18.75" customHeight="1">
      <c r="A8" s="310"/>
      <c r="B8" s="290" t="s">
        <v>37</v>
      </c>
      <c r="C8" s="291"/>
      <c r="D8" s="300"/>
      <c r="E8" s="301"/>
      <c r="F8" s="301"/>
      <c r="G8" s="302"/>
      <c r="H8" s="310"/>
      <c r="I8" s="290" t="s">
        <v>39</v>
      </c>
      <c r="J8" s="291"/>
      <c r="K8" s="320"/>
      <c r="L8" s="321"/>
      <c r="M8" s="321"/>
      <c r="N8" s="322"/>
    </row>
    <row r="9" spans="1:14" ht="18.75" customHeight="1" thickBot="1">
      <c r="A9" s="310"/>
      <c r="B9" s="290" t="s">
        <v>32</v>
      </c>
      <c r="C9" s="291"/>
      <c r="D9" s="303"/>
      <c r="E9" s="304"/>
      <c r="F9" s="304"/>
      <c r="G9" s="305"/>
      <c r="H9" s="311"/>
      <c r="I9" s="323" t="s">
        <v>44</v>
      </c>
      <c r="J9" s="282"/>
      <c r="K9" s="27"/>
      <c r="L9" s="27"/>
      <c r="M9" s="28"/>
      <c r="N9" s="29" t="str">
        <f>IF(AND(K9="",M9=""),"",IF(AND(K9="",M9&gt;0),M9,K9*M9))</f>
        <v/>
      </c>
    </row>
    <row r="10" spans="1:14" ht="18.75" customHeight="1">
      <c r="A10" s="310"/>
      <c r="B10" s="290" t="s">
        <v>33</v>
      </c>
      <c r="C10" s="291"/>
      <c r="D10" s="306"/>
      <c r="E10" s="307"/>
      <c r="F10" s="307"/>
      <c r="G10" s="308"/>
      <c r="H10" s="309">
        <v>2</v>
      </c>
      <c r="I10" s="292" t="s">
        <v>38</v>
      </c>
      <c r="J10" s="293"/>
      <c r="K10" s="317"/>
      <c r="L10" s="324"/>
      <c r="M10" s="324"/>
      <c r="N10" s="325"/>
    </row>
    <row r="11" spans="1:14" ht="18.75" customHeight="1">
      <c r="A11" s="310"/>
      <c r="B11" s="290" t="s">
        <v>43</v>
      </c>
      <c r="C11" s="291"/>
      <c r="D11" s="294" t="str">
        <f>IF(OR(D9="",D9=0),"",D10/D9)</f>
        <v/>
      </c>
      <c r="E11" s="295"/>
      <c r="F11" s="295"/>
      <c r="G11" s="296"/>
      <c r="H11" s="310"/>
      <c r="I11" s="290" t="s">
        <v>39</v>
      </c>
      <c r="J11" s="291"/>
      <c r="K11" s="320"/>
      <c r="L11" s="321"/>
      <c r="M11" s="321"/>
      <c r="N11" s="322"/>
    </row>
    <row r="12" spans="1:14" ht="18.75" customHeight="1" thickBot="1">
      <c r="A12" s="310"/>
      <c r="B12" s="290" t="s">
        <v>34</v>
      </c>
      <c r="C12" s="291"/>
      <c r="D12" s="312"/>
      <c r="E12" s="99"/>
      <c r="F12" s="99"/>
      <c r="G12" s="313"/>
      <c r="H12" s="311"/>
      <c r="I12" s="323" t="s">
        <v>44</v>
      </c>
      <c r="J12" s="282"/>
      <c r="K12" s="27"/>
      <c r="L12" s="27"/>
      <c r="M12" s="28"/>
      <c r="N12" s="29" t="str">
        <f>IF(AND(K12="",M12=""),"",IF(AND(K12="",M12&gt;0),M12,K12*M12))</f>
        <v/>
      </c>
    </row>
    <row r="13" spans="1:14" ht="18.75" customHeight="1">
      <c r="A13" s="310"/>
      <c r="B13" s="290" t="s">
        <v>35</v>
      </c>
      <c r="C13" s="291"/>
      <c r="D13" s="314" t="str">
        <f>IF(D10="","",D10-D12)</f>
        <v/>
      </c>
      <c r="E13" s="315"/>
      <c r="F13" s="315"/>
      <c r="G13" s="316"/>
      <c r="H13" s="309">
        <v>3</v>
      </c>
      <c r="I13" s="292" t="s">
        <v>38</v>
      </c>
      <c r="J13" s="293"/>
      <c r="K13" s="317"/>
      <c r="L13" s="324"/>
      <c r="M13" s="324"/>
      <c r="N13" s="325"/>
    </row>
    <row r="14" spans="1:14" ht="18.75" customHeight="1" thickBot="1">
      <c r="A14" s="311"/>
      <c r="B14" s="281" t="s">
        <v>36</v>
      </c>
      <c r="C14" s="282"/>
      <c r="D14" s="283" t="str">
        <f>IF(D10="","",D9-D12-D13)</f>
        <v/>
      </c>
      <c r="E14" s="284"/>
      <c r="F14" s="284"/>
      <c r="G14" s="285"/>
      <c r="H14" s="310"/>
      <c r="I14" s="290" t="s">
        <v>39</v>
      </c>
      <c r="J14" s="291"/>
      <c r="K14" s="320"/>
      <c r="L14" s="321"/>
      <c r="M14" s="321"/>
      <c r="N14" s="322"/>
    </row>
    <row r="15" spans="1:14" ht="18.75" customHeight="1" thickBot="1">
      <c r="A15" s="309">
        <v>2</v>
      </c>
      <c r="B15" s="292" t="s">
        <v>31</v>
      </c>
      <c r="C15" s="293"/>
      <c r="D15" s="297"/>
      <c r="E15" s="298"/>
      <c r="F15" s="298"/>
      <c r="G15" s="299"/>
      <c r="H15" s="311"/>
      <c r="I15" s="323" t="s">
        <v>44</v>
      </c>
      <c r="J15" s="282"/>
      <c r="K15" s="27"/>
      <c r="L15" s="27"/>
      <c r="M15" s="28"/>
      <c r="N15" s="29" t="str">
        <f>IF(AND(K15="",M15=""),"",IF(AND(K15="",M15&gt;0),M15,K15*M15))</f>
        <v/>
      </c>
    </row>
    <row r="16" spans="1:14" ht="18.75" customHeight="1">
      <c r="A16" s="310"/>
      <c r="B16" s="290" t="s">
        <v>37</v>
      </c>
      <c r="C16" s="291"/>
      <c r="D16" s="300"/>
      <c r="E16" s="301"/>
      <c r="F16" s="301"/>
      <c r="G16" s="302"/>
      <c r="H16" s="309">
        <v>4</v>
      </c>
      <c r="I16" s="292" t="s">
        <v>38</v>
      </c>
      <c r="J16" s="293"/>
      <c r="K16" s="317"/>
      <c r="L16" s="324"/>
      <c r="M16" s="324"/>
      <c r="N16" s="325"/>
    </row>
    <row r="17" spans="1:14" ht="18.75" customHeight="1">
      <c r="A17" s="310"/>
      <c r="B17" s="290" t="s">
        <v>32</v>
      </c>
      <c r="C17" s="291"/>
      <c r="D17" s="303"/>
      <c r="E17" s="304"/>
      <c r="F17" s="304"/>
      <c r="G17" s="305"/>
      <c r="H17" s="310"/>
      <c r="I17" s="290" t="s">
        <v>39</v>
      </c>
      <c r="J17" s="291"/>
      <c r="K17" s="320"/>
      <c r="L17" s="321"/>
      <c r="M17" s="321"/>
      <c r="N17" s="322"/>
    </row>
    <row r="18" spans="1:14" ht="18.75" customHeight="1" thickBot="1">
      <c r="A18" s="310"/>
      <c r="B18" s="290" t="s">
        <v>33</v>
      </c>
      <c r="C18" s="291"/>
      <c r="D18" s="306"/>
      <c r="E18" s="307"/>
      <c r="F18" s="307"/>
      <c r="G18" s="308"/>
      <c r="H18" s="311"/>
      <c r="I18" s="323" t="s">
        <v>44</v>
      </c>
      <c r="J18" s="282"/>
      <c r="K18" s="27"/>
      <c r="L18" s="27"/>
      <c r="M18" s="28"/>
      <c r="N18" s="29" t="str">
        <f>IF(AND(K18="",M18=""),"",IF(AND(K18="",M18&gt;0),M18,K18*M18))</f>
        <v/>
      </c>
    </row>
    <row r="19" spans="1:14" ht="18.75" customHeight="1">
      <c r="A19" s="310"/>
      <c r="B19" s="290" t="s">
        <v>43</v>
      </c>
      <c r="C19" s="291"/>
      <c r="D19" s="294" t="str">
        <f>IF(OR(D17="",D17=0),"",D18/D17)</f>
        <v/>
      </c>
      <c r="E19" s="295"/>
      <c r="F19" s="295"/>
      <c r="G19" s="296"/>
      <c r="H19" s="309">
        <v>5</v>
      </c>
      <c r="I19" s="292" t="s">
        <v>38</v>
      </c>
      <c r="J19" s="293"/>
      <c r="K19" s="317"/>
      <c r="L19" s="324"/>
      <c r="M19" s="324"/>
      <c r="N19" s="325"/>
    </row>
    <row r="20" spans="1:14" ht="18.75" customHeight="1">
      <c r="A20" s="310"/>
      <c r="B20" s="290" t="s">
        <v>34</v>
      </c>
      <c r="C20" s="291"/>
      <c r="D20" s="312"/>
      <c r="E20" s="99"/>
      <c r="F20" s="99"/>
      <c r="G20" s="313"/>
      <c r="H20" s="310"/>
      <c r="I20" s="290" t="s">
        <v>39</v>
      </c>
      <c r="J20" s="291"/>
      <c r="K20" s="320"/>
      <c r="L20" s="321"/>
      <c r="M20" s="321"/>
      <c r="N20" s="322"/>
    </row>
    <row r="21" spans="1:14" ht="18.75" customHeight="1" thickBot="1">
      <c r="A21" s="310"/>
      <c r="B21" s="290" t="s">
        <v>35</v>
      </c>
      <c r="C21" s="291"/>
      <c r="D21" s="314" t="str">
        <f>IF(D18="","",D18-D20)</f>
        <v/>
      </c>
      <c r="E21" s="315"/>
      <c r="F21" s="315"/>
      <c r="G21" s="316"/>
      <c r="H21" s="311"/>
      <c r="I21" s="323" t="s">
        <v>44</v>
      </c>
      <c r="J21" s="282"/>
      <c r="K21" s="27"/>
      <c r="L21" s="27"/>
      <c r="M21" s="28"/>
      <c r="N21" s="29" t="str">
        <f>IF(AND(K21="",M21=""),"",IF(AND(K21="",M21&gt;0),M21,K21*M21))</f>
        <v/>
      </c>
    </row>
    <row r="22" spans="1:14" ht="18.75" customHeight="1" thickBot="1">
      <c r="A22" s="311"/>
      <c r="B22" s="281" t="s">
        <v>36</v>
      </c>
      <c r="C22" s="282"/>
      <c r="D22" s="283" t="str">
        <f>IF(D18="","",D17-D20-D21)</f>
        <v/>
      </c>
      <c r="E22" s="284"/>
      <c r="F22" s="284"/>
      <c r="G22" s="285"/>
      <c r="H22" s="309">
        <v>6</v>
      </c>
      <c r="I22" s="292" t="s">
        <v>38</v>
      </c>
      <c r="J22" s="293"/>
      <c r="K22" s="317"/>
      <c r="L22" s="324"/>
      <c r="M22" s="324"/>
      <c r="N22" s="325"/>
    </row>
    <row r="23" spans="1:14" ht="18.75" customHeight="1">
      <c r="A23" s="309">
        <v>3</v>
      </c>
      <c r="B23" s="292" t="s">
        <v>31</v>
      </c>
      <c r="C23" s="293"/>
      <c r="D23" s="297"/>
      <c r="E23" s="298"/>
      <c r="F23" s="298"/>
      <c r="G23" s="299"/>
      <c r="H23" s="310"/>
      <c r="I23" s="290" t="s">
        <v>39</v>
      </c>
      <c r="J23" s="291"/>
      <c r="K23" s="320"/>
      <c r="L23" s="321"/>
      <c r="M23" s="321"/>
      <c r="N23" s="322"/>
    </row>
    <row r="24" spans="1:14" ht="18.75" customHeight="1" thickBot="1">
      <c r="A24" s="310"/>
      <c r="B24" s="290" t="s">
        <v>37</v>
      </c>
      <c r="C24" s="291"/>
      <c r="D24" s="300"/>
      <c r="E24" s="301"/>
      <c r="F24" s="301"/>
      <c r="G24" s="302"/>
      <c r="H24" s="311"/>
      <c r="I24" s="323" t="s">
        <v>44</v>
      </c>
      <c r="J24" s="282"/>
      <c r="K24" s="27"/>
      <c r="L24" s="27"/>
      <c r="M24" s="28"/>
      <c r="N24" s="29" t="str">
        <f>IF(AND(K24="",M24=""),"",IF(AND(K24="",M24&gt;0),M24,K24*M24))</f>
        <v/>
      </c>
    </row>
    <row r="25" spans="1:14" ht="18.75" customHeight="1">
      <c r="A25" s="310"/>
      <c r="B25" s="290" t="s">
        <v>32</v>
      </c>
      <c r="C25" s="291"/>
      <c r="D25" s="303"/>
      <c r="E25" s="304"/>
      <c r="F25" s="304"/>
      <c r="G25" s="305"/>
      <c r="H25" s="309">
        <v>7</v>
      </c>
      <c r="I25" s="292" t="s">
        <v>38</v>
      </c>
      <c r="J25" s="293"/>
      <c r="K25" s="317"/>
      <c r="L25" s="324"/>
      <c r="M25" s="324"/>
      <c r="N25" s="325"/>
    </row>
    <row r="26" spans="1:14" ht="18.75" customHeight="1">
      <c r="A26" s="310"/>
      <c r="B26" s="290" t="s">
        <v>33</v>
      </c>
      <c r="C26" s="291"/>
      <c r="D26" s="306"/>
      <c r="E26" s="307"/>
      <c r="F26" s="307"/>
      <c r="G26" s="308"/>
      <c r="H26" s="310"/>
      <c r="I26" s="290" t="s">
        <v>39</v>
      </c>
      <c r="J26" s="291"/>
      <c r="K26" s="320"/>
      <c r="L26" s="321"/>
      <c r="M26" s="321"/>
      <c r="N26" s="322"/>
    </row>
    <row r="27" spans="1:14" ht="18.75" customHeight="1" thickBot="1">
      <c r="A27" s="310"/>
      <c r="B27" s="290" t="s">
        <v>43</v>
      </c>
      <c r="C27" s="291"/>
      <c r="D27" s="294" t="str">
        <f>IF(OR(D25="",D25=0),"",D26/D25)</f>
        <v/>
      </c>
      <c r="E27" s="295"/>
      <c r="F27" s="295"/>
      <c r="G27" s="296"/>
      <c r="H27" s="311"/>
      <c r="I27" s="323" t="s">
        <v>44</v>
      </c>
      <c r="J27" s="282"/>
      <c r="K27" s="27"/>
      <c r="L27" s="27"/>
      <c r="M27" s="28"/>
      <c r="N27" s="29" t="str">
        <f>IF(AND(K27="",M27=""),"",IF(AND(K27="",M27&gt;0),M27,K27*M27))</f>
        <v/>
      </c>
    </row>
    <row r="28" spans="1:14" ht="18.75" customHeight="1">
      <c r="A28" s="310"/>
      <c r="B28" s="290" t="s">
        <v>34</v>
      </c>
      <c r="C28" s="291"/>
      <c r="D28" s="312"/>
      <c r="E28" s="99"/>
      <c r="F28" s="99"/>
      <c r="G28" s="313"/>
      <c r="H28" s="309">
        <v>8</v>
      </c>
      <c r="I28" s="292" t="s">
        <v>38</v>
      </c>
      <c r="J28" s="293"/>
      <c r="K28" s="317"/>
      <c r="L28" s="324"/>
      <c r="M28" s="324"/>
      <c r="N28" s="325"/>
    </row>
    <row r="29" spans="1:14" ht="18.75" customHeight="1">
      <c r="A29" s="310"/>
      <c r="B29" s="290" t="s">
        <v>35</v>
      </c>
      <c r="C29" s="291"/>
      <c r="D29" s="314" t="str">
        <f>IF(OR(D26="",D26=0),"",D26-D28)</f>
        <v/>
      </c>
      <c r="E29" s="315"/>
      <c r="F29" s="315"/>
      <c r="G29" s="316"/>
      <c r="H29" s="310"/>
      <c r="I29" s="290" t="s">
        <v>39</v>
      </c>
      <c r="J29" s="291"/>
      <c r="K29" s="320"/>
      <c r="L29" s="321"/>
      <c r="M29" s="321"/>
      <c r="N29" s="322"/>
    </row>
    <row r="30" spans="1:14" ht="18.75" customHeight="1" thickBot="1">
      <c r="A30" s="311"/>
      <c r="B30" s="281" t="s">
        <v>36</v>
      </c>
      <c r="C30" s="282"/>
      <c r="D30" s="283" t="str">
        <f>IF(D26="","",D25-D28-D29)</f>
        <v/>
      </c>
      <c r="E30" s="284"/>
      <c r="F30" s="284"/>
      <c r="G30" s="285"/>
      <c r="H30" s="311"/>
      <c r="I30" s="323" t="s">
        <v>44</v>
      </c>
      <c r="J30" s="282"/>
      <c r="K30" s="27"/>
      <c r="L30" s="27"/>
      <c r="M30" s="28"/>
      <c r="N30" s="29" t="str">
        <f>IF(AND(K30="",M30=""),"",IF(AND(K30="",M30&gt;0),M30,K30*M30))</f>
        <v/>
      </c>
    </row>
    <row r="31" spans="1:14" ht="18.75" customHeight="1">
      <c r="A31" s="309">
        <v>4</v>
      </c>
      <c r="B31" s="292" t="s">
        <v>31</v>
      </c>
      <c r="C31" s="293"/>
      <c r="D31" s="297"/>
      <c r="E31" s="298"/>
      <c r="F31" s="298"/>
      <c r="G31" s="299"/>
    </row>
    <row r="32" spans="1:14" ht="18.75" customHeight="1">
      <c r="A32" s="310"/>
      <c r="B32" s="290" t="s">
        <v>37</v>
      </c>
      <c r="C32" s="291"/>
      <c r="D32" s="300"/>
      <c r="E32" s="301"/>
      <c r="F32" s="301"/>
      <c r="G32" s="302"/>
    </row>
    <row r="33" spans="1:7" ht="18.75" customHeight="1">
      <c r="A33" s="310"/>
      <c r="B33" s="290" t="s">
        <v>32</v>
      </c>
      <c r="C33" s="291"/>
      <c r="D33" s="303"/>
      <c r="E33" s="304"/>
      <c r="F33" s="304"/>
      <c r="G33" s="305"/>
    </row>
    <row r="34" spans="1:7" ht="18.75" customHeight="1">
      <c r="A34" s="310"/>
      <c r="B34" s="290" t="s">
        <v>33</v>
      </c>
      <c r="C34" s="291"/>
      <c r="D34" s="306"/>
      <c r="E34" s="307"/>
      <c r="F34" s="307"/>
      <c r="G34" s="308"/>
    </row>
    <row r="35" spans="1:7" ht="18.75" customHeight="1">
      <c r="A35" s="310"/>
      <c r="B35" s="290" t="s">
        <v>43</v>
      </c>
      <c r="C35" s="291"/>
      <c r="D35" s="294" t="str">
        <f>IF(OR(D33="",D33=0),"",D34/D33)</f>
        <v/>
      </c>
      <c r="E35" s="295"/>
      <c r="F35" s="295"/>
      <c r="G35" s="296"/>
    </row>
    <row r="36" spans="1:7" ht="18.75" customHeight="1">
      <c r="A36" s="310"/>
      <c r="B36" s="290" t="s">
        <v>34</v>
      </c>
      <c r="C36" s="291"/>
      <c r="D36" s="312"/>
      <c r="E36" s="99"/>
      <c r="F36" s="99"/>
      <c r="G36" s="313"/>
    </row>
    <row r="37" spans="1:7" ht="18.75" customHeight="1">
      <c r="A37" s="310"/>
      <c r="B37" s="290" t="s">
        <v>35</v>
      </c>
      <c r="C37" s="291"/>
      <c r="D37" s="314" t="str">
        <f>IF(D34="","",D34-D36)</f>
        <v/>
      </c>
      <c r="E37" s="315"/>
      <c r="F37" s="315"/>
      <c r="G37" s="316"/>
    </row>
    <row r="38" spans="1:7" ht="18.75" customHeight="1" thickBot="1">
      <c r="A38" s="311"/>
      <c r="B38" s="281" t="s">
        <v>36</v>
      </c>
      <c r="C38" s="282"/>
      <c r="D38" s="283" t="str">
        <f>IF(D34="","",D33-D36-D37)</f>
        <v/>
      </c>
      <c r="E38" s="284"/>
      <c r="F38" s="284"/>
      <c r="G38" s="285"/>
    </row>
    <row r="39" spans="1:7" ht="18.75" customHeight="1">
      <c r="A39" s="309">
        <v>5</v>
      </c>
      <c r="B39" s="292" t="s">
        <v>31</v>
      </c>
      <c r="C39" s="293"/>
      <c r="D39" s="297"/>
      <c r="E39" s="298"/>
      <c r="F39" s="298"/>
      <c r="G39" s="299"/>
    </row>
    <row r="40" spans="1:7" ht="18.75" customHeight="1">
      <c r="A40" s="310"/>
      <c r="B40" s="290" t="s">
        <v>37</v>
      </c>
      <c r="C40" s="291"/>
      <c r="D40" s="300"/>
      <c r="E40" s="301"/>
      <c r="F40" s="301"/>
      <c r="G40" s="302"/>
    </row>
    <row r="41" spans="1:7" ht="18.75" customHeight="1">
      <c r="A41" s="310"/>
      <c r="B41" s="290" t="s">
        <v>32</v>
      </c>
      <c r="C41" s="291"/>
      <c r="D41" s="303"/>
      <c r="E41" s="304"/>
      <c r="F41" s="304"/>
      <c r="G41" s="305"/>
    </row>
    <row r="42" spans="1:7" ht="18.75" customHeight="1">
      <c r="A42" s="310"/>
      <c r="B42" s="290" t="s">
        <v>33</v>
      </c>
      <c r="C42" s="291"/>
      <c r="D42" s="306"/>
      <c r="E42" s="307"/>
      <c r="F42" s="307"/>
      <c r="G42" s="308"/>
    </row>
    <row r="43" spans="1:7" ht="18.75" customHeight="1">
      <c r="A43" s="310"/>
      <c r="B43" s="290" t="s">
        <v>43</v>
      </c>
      <c r="C43" s="291"/>
      <c r="D43" s="294" t="str">
        <f>IF(OR(D41="",D41=0),"",D42/D41)</f>
        <v/>
      </c>
      <c r="E43" s="295"/>
      <c r="F43" s="295"/>
      <c r="G43" s="296"/>
    </row>
    <row r="44" spans="1:7" ht="18.75" customHeight="1">
      <c r="A44" s="310"/>
      <c r="B44" s="290" t="s">
        <v>34</v>
      </c>
      <c r="C44" s="291"/>
      <c r="D44" s="312"/>
      <c r="E44" s="99"/>
      <c r="F44" s="99"/>
      <c r="G44" s="313"/>
    </row>
    <row r="45" spans="1:7" ht="18.75" customHeight="1">
      <c r="A45" s="310"/>
      <c r="B45" s="290" t="s">
        <v>35</v>
      </c>
      <c r="C45" s="291"/>
      <c r="D45" s="314" t="str">
        <f>IF(D42="","",D42-D44)</f>
        <v/>
      </c>
      <c r="E45" s="315"/>
      <c r="F45" s="315"/>
      <c r="G45" s="316"/>
    </row>
    <row r="46" spans="1:7" ht="18.75" customHeight="1" thickBot="1">
      <c r="A46" s="311"/>
      <c r="B46" s="281" t="s">
        <v>36</v>
      </c>
      <c r="C46" s="282"/>
      <c r="D46" s="283" t="str">
        <f>IF(D42="","",D41-D44-D45)</f>
        <v/>
      </c>
      <c r="E46" s="284"/>
      <c r="F46" s="284"/>
      <c r="G46" s="285"/>
    </row>
    <row r="47" spans="1:7" ht="18.75" customHeight="1">
      <c r="B47" s="25"/>
      <c r="C47" s="25"/>
      <c r="D47" s="26"/>
      <c r="E47" s="26"/>
      <c r="F47" s="26"/>
      <c r="G47" s="26"/>
    </row>
    <row r="48" spans="1:7" ht="15.75" customHeight="1">
      <c r="C48" s="9"/>
    </row>
    <row r="49" ht="15.75" customHeight="1"/>
    <row r="50" ht="15.75" customHeight="1"/>
    <row r="51" ht="15.75" customHeight="1"/>
  </sheetData>
  <sheetProtection algorithmName="SHA-512" hashValue="brPruOmCH1u54Nq3LDsFiCjxdhXvyAJewV9jlsAJ68DXxvKihA0w3ygPBbXGMZKljVpTl811Rp+R3BqG9xpnKA==" saltValue="3Z62erZwvD6ukmoAH9he5A==" spinCount="100000" sheet="1" objects="1" scenarios="1"/>
  <mergeCells count="135">
    <mergeCell ref="I7:J7"/>
    <mergeCell ref="K7:N7"/>
    <mergeCell ref="B8:C8"/>
    <mergeCell ref="D8:G8"/>
    <mergeCell ref="I8:J8"/>
    <mergeCell ref="K8:N8"/>
    <mergeCell ref="C1:D1"/>
    <mergeCell ref="C3:G3"/>
    <mergeCell ref="A7:A14"/>
    <mergeCell ref="B7:C7"/>
    <mergeCell ref="D7:G7"/>
    <mergeCell ref="H7:H9"/>
    <mergeCell ref="B9:C9"/>
    <mergeCell ref="D9:G9"/>
    <mergeCell ref="B12:C12"/>
    <mergeCell ref="D12:G12"/>
    <mergeCell ref="I9:J9"/>
    <mergeCell ref="B10:C10"/>
    <mergeCell ref="D10:G10"/>
    <mergeCell ref="H10:H12"/>
    <mergeCell ref="I10:J10"/>
    <mergeCell ref="K10:N10"/>
    <mergeCell ref="B11:C11"/>
    <mergeCell ref="D11:G11"/>
    <mergeCell ref="I11:J11"/>
    <mergeCell ref="K11:N11"/>
    <mergeCell ref="I12:J12"/>
    <mergeCell ref="B13:C13"/>
    <mergeCell ref="D13:G13"/>
    <mergeCell ref="H13:H15"/>
    <mergeCell ref="I13:J13"/>
    <mergeCell ref="K13:N13"/>
    <mergeCell ref="B14:C14"/>
    <mergeCell ref="D14:G14"/>
    <mergeCell ref="I14:J14"/>
    <mergeCell ref="K14:N14"/>
    <mergeCell ref="K16:N16"/>
    <mergeCell ref="B17:C17"/>
    <mergeCell ref="D17:G17"/>
    <mergeCell ref="I17:J17"/>
    <mergeCell ref="K17:N17"/>
    <mergeCell ref="B18:C18"/>
    <mergeCell ref="D18:G18"/>
    <mergeCell ref="I18:J18"/>
    <mergeCell ref="A15:A22"/>
    <mergeCell ref="B15:C15"/>
    <mergeCell ref="D15:G15"/>
    <mergeCell ref="I15:J15"/>
    <mergeCell ref="B16:C16"/>
    <mergeCell ref="D16:G16"/>
    <mergeCell ref="H16:H18"/>
    <mergeCell ref="I16:J16"/>
    <mergeCell ref="B19:C19"/>
    <mergeCell ref="D19:G19"/>
    <mergeCell ref="H19:H21"/>
    <mergeCell ref="I19:J19"/>
    <mergeCell ref="K19:N19"/>
    <mergeCell ref="B20:C20"/>
    <mergeCell ref="D20:G20"/>
    <mergeCell ref="I20:J20"/>
    <mergeCell ref="K20:N20"/>
    <mergeCell ref="B21:C21"/>
    <mergeCell ref="D21:G21"/>
    <mergeCell ref="I21:J21"/>
    <mergeCell ref="B22:C22"/>
    <mergeCell ref="D22:G22"/>
    <mergeCell ref="H22:H24"/>
    <mergeCell ref="I22:J22"/>
    <mergeCell ref="K22:N22"/>
    <mergeCell ref="A23:A30"/>
    <mergeCell ref="B23:C23"/>
    <mergeCell ref="D23:G23"/>
    <mergeCell ref="I23:J23"/>
    <mergeCell ref="K23:N23"/>
    <mergeCell ref="K25:N25"/>
    <mergeCell ref="B26:C26"/>
    <mergeCell ref="D26:G26"/>
    <mergeCell ref="I26:J26"/>
    <mergeCell ref="K26:N26"/>
    <mergeCell ref="B27:C27"/>
    <mergeCell ref="D27:G27"/>
    <mergeCell ref="I27:J27"/>
    <mergeCell ref="B24:C24"/>
    <mergeCell ref="D24:G24"/>
    <mergeCell ref="I24:J24"/>
    <mergeCell ref="B25:C25"/>
    <mergeCell ref="D25:G25"/>
    <mergeCell ref="H25:H27"/>
    <mergeCell ref="I25:J25"/>
    <mergeCell ref="B28:C28"/>
    <mergeCell ref="D28:G28"/>
    <mergeCell ref="H28:H30"/>
    <mergeCell ref="I28:J28"/>
    <mergeCell ref="K28:N28"/>
    <mergeCell ref="B29:C29"/>
    <mergeCell ref="D29:G29"/>
    <mergeCell ref="I29:J29"/>
    <mergeCell ref="K29:N29"/>
    <mergeCell ref="B30:C30"/>
    <mergeCell ref="D34:G34"/>
    <mergeCell ref="B35:C35"/>
    <mergeCell ref="D35:G35"/>
    <mergeCell ref="D30:G30"/>
    <mergeCell ref="I30:J30"/>
    <mergeCell ref="B31:C31"/>
    <mergeCell ref="D31:G31"/>
    <mergeCell ref="B32:C32"/>
    <mergeCell ref="D32:G32"/>
    <mergeCell ref="B33:C33"/>
    <mergeCell ref="D33:G33"/>
    <mergeCell ref="B34:C34"/>
    <mergeCell ref="B38:C38"/>
    <mergeCell ref="D38:G38"/>
    <mergeCell ref="A39:A46"/>
    <mergeCell ref="B39:C39"/>
    <mergeCell ref="D39:G39"/>
    <mergeCell ref="B40:C40"/>
    <mergeCell ref="D40:G40"/>
    <mergeCell ref="B41:C41"/>
    <mergeCell ref="D41:G41"/>
    <mergeCell ref="B42:C42"/>
    <mergeCell ref="A31:A38"/>
    <mergeCell ref="B46:C46"/>
    <mergeCell ref="D46:G46"/>
    <mergeCell ref="D42:G42"/>
    <mergeCell ref="B43:C43"/>
    <mergeCell ref="D43:G43"/>
    <mergeCell ref="B44:C44"/>
    <mergeCell ref="D44:G44"/>
    <mergeCell ref="B45:C45"/>
    <mergeCell ref="D45:G45"/>
    <mergeCell ref="B36:C36"/>
    <mergeCell ref="D36:G36"/>
    <mergeCell ref="B37:C37"/>
    <mergeCell ref="D37:G37"/>
  </mergeCells>
  <phoneticPr fontId="7"/>
  <dataValidations count="11">
    <dataValidation type="list" imeMode="on" allowBlank="1" showInputMessage="1" showErrorMessage="1" prompt="担当者_x000a_プルダウンより選択" sqref="F1" xr:uid="{FBFB9DE9-6D3E-4D45-BA65-1A4E74BAED6E}">
      <formula1>"中村,大壁,中野,河西,嘉藤"</formula1>
    </dataValidation>
    <dataValidation errorStyle="information" allowBlank="1" showInputMessage="1" showErrorMessage="1" prompt="月日を_x000a_入力" sqref="K7:N7 K10:N10 K13:N13 K16:N16 K19:N19 K22:N22 K25:N25 K28:N28" xr:uid="{75E84E71-2C47-4D99-9602-BC7890B163C2}"/>
    <dataValidation errorStyle="information" imeMode="on" allowBlank="1" showInputMessage="1" prompt="工事名を入力" sqref="C3:G3" xr:uid="{85478B43-F8C6-4206-960C-7E7AD6A37049}"/>
    <dataValidation imeMode="on" allowBlank="1" showInputMessage="1" showErrorMessage="1" prompt="摘要_x000a_入力" sqref="K8:N8 K11:N11 K14:N14 K17:N17 K20:N20 K23:N23 K26:N26 K29:N29" xr:uid="{51E8A7D7-50EF-4334-AFD9-67845D052E0C}"/>
    <dataValidation errorStyle="information" imeMode="on" allowBlank="1" showInputMessage="1" prompt="注文内容入力" sqref="D8:G8 D16:G16 D24:G24 D32:G32 D40:G40" xr:uid="{BF708EC1-131E-4985-8135-4BA1219990CC}"/>
    <dataValidation errorStyle="information" imeMode="off" allowBlank="1" showInputMessage="1" prompt="単価_x000a_(税込)入力" sqref="M9 M12 M15 M18 M21 M24 M27 M30" xr:uid="{754B134B-43FE-4037-93D6-09461E32675C}"/>
    <dataValidation errorStyle="information" imeMode="off" allowBlank="1" showInputMessage="1" prompt="既受領額入力" sqref="D12 D20 D28 D36 D44" xr:uid="{795C040F-D30C-4C7C-A9FB-0173D462E52C}"/>
    <dataValidation type="whole" errorStyle="information" imeMode="off" operator="greaterThanOrEqual" allowBlank="1" showInputMessage="1" prompt="出来高金額_x000a_(税込)入力" sqref="D10 D18 D26 D34 D42" xr:uid="{F2C4CE4D-A65F-4EC3-AA5F-F8575A549BCA}">
      <formula1>0</formula1>
    </dataValidation>
    <dataValidation type="textLength" errorStyle="information" imeMode="off" allowBlank="1" showInputMessage="1" prompt="契約金額_x000a_(税込)入力" sqref="D9 D17 D25 D33 D41" xr:uid="{B054AB66-E4CE-46CE-A2A7-E2104B28AC4C}">
      <formula1>0</formula1>
      <formula2>20</formula2>
    </dataValidation>
    <dataValidation type="whole" imeMode="off" allowBlank="1" showInputMessage="1" showErrorMessage="1" error="注番6桁_x000a_数字のみで入力" sqref="D6:D7 E6:G6 D15 D23 D31 D39" xr:uid="{3F191D5E-0451-4843-A985-E9B7B20542EF}">
      <formula1>0</formula1>
      <formula2>999999</formula2>
    </dataValidation>
    <dataValidation type="whole" imeMode="off" operator="greaterThanOrEqual" allowBlank="1" showInputMessage="1" showErrorMessage="1" sqref="D45:D46 D21:D22 D29:D30 D37:D38 D13:D14" xr:uid="{2326C159-93BA-4045-9E33-EC88ACBD47B6}">
      <formula1>0</formula1>
    </dataValidation>
  </dataValidations>
  <pageMargins left="0.7" right="0.7" top="0.75" bottom="0.75" header="0.3" footer="0.3"/>
  <pageSetup paperSize="9" scale="86" orientation="portrait" r:id="rId1"/>
  <colBreaks count="1" manualBreakCount="1">
    <brk id="7" max="44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10148-DC42-4CC8-9576-9CA78E7329C7}">
  <sheetPr>
    <tabColor rgb="FFCCECFF"/>
  </sheetPr>
  <dimension ref="A1:AS73"/>
  <sheetViews>
    <sheetView showZeros="0" view="pageBreakPreview" zoomScale="95" zoomScaleNormal="100" zoomScaleSheetLayoutView="95" workbookViewId="0">
      <selection sqref="A1:B2"/>
    </sheetView>
  </sheetViews>
  <sheetFormatPr defaultColWidth="2.375" defaultRowHeight="12" customHeight="1"/>
  <cols>
    <col min="23" max="25" width="2.625" customWidth="1"/>
  </cols>
  <sheetData>
    <row r="1" spans="1:45" ht="12" customHeight="1">
      <c r="A1" s="270" t="str">
        <f>IF(工事!$C$1="","",MONTH(工事!$C$1))</f>
        <v/>
      </c>
      <c r="B1" s="270"/>
      <c r="C1" s="272" t="s">
        <v>73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45" ht="12" customHeight="1" thickBot="1">
      <c r="A2" s="271"/>
      <c r="B2" s="271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45" ht="12" customHeight="1" thickTop="1" thickBot="1"/>
    <row r="4" spans="1:45" ht="12" customHeight="1">
      <c r="P4" s="274" t="s">
        <v>74</v>
      </c>
      <c r="Q4" s="274"/>
      <c r="R4" s="274"/>
      <c r="S4" s="274"/>
      <c r="T4" s="275">
        <f>'工事 (5)'!$F$1</f>
        <v>0</v>
      </c>
      <c r="U4" s="276"/>
      <c r="V4" s="276"/>
      <c r="W4" s="277"/>
      <c r="AC4" s="243" t="s">
        <v>75</v>
      </c>
      <c r="AD4" s="243"/>
      <c r="AE4" s="90">
        <f>基本情報!$D$4</f>
        <v>0</v>
      </c>
      <c r="AF4" s="90"/>
      <c r="AG4" s="90"/>
      <c r="AH4" s="90"/>
      <c r="AI4" s="90"/>
    </row>
    <row r="5" spans="1:45" ht="12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274"/>
      <c r="Q5" s="274"/>
      <c r="R5" s="274"/>
      <c r="S5" s="274"/>
      <c r="T5" s="278"/>
      <c r="U5" s="279"/>
      <c r="V5" s="279"/>
      <c r="W5" s="280"/>
      <c r="AC5" s="243"/>
      <c r="AD5" s="243"/>
      <c r="AE5" s="90"/>
      <c r="AF5" s="90"/>
      <c r="AG5" s="90"/>
      <c r="AH5" s="90"/>
      <c r="AI5" s="90"/>
    </row>
    <row r="6" spans="1:45" ht="12" customHeight="1">
      <c r="AA6" s="57"/>
      <c r="AB6" s="57"/>
      <c r="AC6" s="256" t="s">
        <v>76</v>
      </c>
      <c r="AD6" s="90"/>
      <c r="AE6" s="90"/>
      <c r="AF6" s="90"/>
      <c r="AG6" s="257">
        <f>基本情報!$D$5</f>
        <v>0</v>
      </c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</row>
    <row r="7" spans="1:45" ht="12" customHeight="1" thickBot="1">
      <c r="AA7" s="57"/>
      <c r="AB7" s="57"/>
      <c r="AC7" s="90"/>
      <c r="AD7" s="90"/>
      <c r="AE7" s="90"/>
      <c r="AF7" s="90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</row>
    <row r="8" spans="1:45" ht="12" customHeight="1">
      <c r="A8" s="243" t="s">
        <v>77</v>
      </c>
      <c r="B8" s="243"/>
      <c r="C8" s="243"/>
      <c r="D8" s="243"/>
      <c r="E8" s="243"/>
      <c r="F8" s="259">
        <f>'工事 (5)'!$C$3</f>
        <v>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2"/>
      <c r="AA8" s="57"/>
      <c r="AB8" s="57"/>
      <c r="AC8" s="256" t="s">
        <v>78</v>
      </c>
      <c r="AD8" s="90"/>
      <c r="AE8" s="90"/>
      <c r="AF8" s="90"/>
      <c r="AG8" s="257">
        <f>基本情報!$D$2</f>
        <v>0</v>
      </c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43" t="s">
        <v>79</v>
      </c>
      <c r="AS8" s="243"/>
    </row>
    <row r="9" spans="1:45" ht="12" customHeight="1">
      <c r="A9" s="243"/>
      <c r="B9" s="243"/>
      <c r="C9" s="243"/>
      <c r="D9" s="243"/>
      <c r="E9" s="243"/>
      <c r="F9" s="263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58"/>
      <c r="Y9" s="265"/>
      <c r="AA9" s="57"/>
      <c r="AB9" s="57"/>
      <c r="AC9" s="90"/>
      <c r="AD9" s="90"/>
      <c r="AE9" s="90"/>
      <c r="AF9" s="90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43"/>
      <c r="AS9" s="243"/>
    </row>
    <row r="10" spans="1:45" ht="12" customHeight="1" thickBot="1">
      <c r="A10" s="243"/>
      <c r="B10" s="243"/>
      <c r="C10" s="243"/>
      <c r="D10" s="243"/>
      <c r="E10" s="243"/>
      <c r="F10" s="26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269"/>
      <c r="AA10" s="57"/>
      <c r="AB10" s="57"/>
      <c r="AC10" s="258" t="s">
        <v>80</v>
      </c>
      <c r="AD10" s="258"/>
      <c r="AE10" s="258"/>
      <c r="AF10" s="258"/>
      <c r="AG10" s="257">
        <f>基本情報!$D$17</f>
        <v>0</v>
      </c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</row>
    <row r="11" spans="1:45" ht="12" customHeight="1">
      <c r="AA11" s="57"/>
      <c r="AB11" s="57"/>
      <c r="AC11" s="258"/>
      <c r="AD11" s="258"/>
      <c r="AE11" s="258"/>
      <c r="AF11" s="258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</row>
    <row r="12" spans="1:45" ht="12" customHeight="1">
      <c r="AD12" s="254" t="s">
        <v>81</v>
      </c>
      <c r="AE12" s="254"/>
      <c r="AF12" s="254"/>
      <c r="AG12" s="253">
        <f>基本情報!$D$7</f>
        <v>0</v>
      </c>
      <c r="AH12" s="253"/>
      <c r="AI12" s="253"/>
      <c r="AJ12" s="253"/>
      <c r="AK12" s="253"/>
      <c r="AL12" s="254" t="s">
        <v>82</v>
      </c>
      <c r="AM12" s="254"/>
      <c r="AN12" s="254"/>
      <c r="AO12" s="253">
        <f>基本情報!$D$8</f>
        <v>0</v>
      </c>
      <c r="AP12" s="253"/>
      <c r="AQ12" s="253"/>
      <c r="AR12" s="253"/>
      <c r="AS12" s="253"/>
    </row>
    <row r="13" spans="1:45" ht="12" customHeight="1">
      <c r="AD13" s="254"/>
      <c r="AE13" s="254"/>
      <c r="AF13" s="254"/>
      <c r="AG13" s="253"/>
      <c r="AH13" s="253"/>
      <c r="AI13" s="253"/>
      <c r="AJ13" s="253"/>
      <c r="AK13" s="253"/>
      <c r="AL13" s="254"/>
      <c r="AM13" s="254"/>
      <c r="AN13" s="254"/>
      <c r="AO13" s="253"/>
      <c r="AP13" s="253"/>
      <c r="AQ13" s="253"/>
      <c r="AR13" s="253"/>
      <c r="AS13" s="253"/>
    </row>
    <row r="14" spans="1:45" ht="12" customHeight="1">
      <c r="AA14" s="57"/>
      <c r="AB14" s="57"/>
      <c r="AC14" s="57"/>
      <c r="AD14" s="254" t="s">
        <v>83</v>
      </c>
      <c r="AE14" s="254"/>
      <c r="AF14" s="254"/>
      <c r="AG14" s="255">
        <f>基本情報!$D$3</f>
        <v>0</v>
      </c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45" ht="12" customHeight="1">
      <c r="AA15" s="57"/>
      <c r="AB15" s="57"/>
      <c r="AC15" s="57"/>
      <c r="AD15" s="254"/>
      <c r="AE15" s="254"/>
      <c r="AF15" s="254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pans="1:45" ht="12" customHeight="1">
      <c r="A16" s="239" t="s">
        <v>84</v>
      </c>
      <c r="B16" s="239"/>
      <c r="C16" s="239"/>
      <c r="D16" s="239"/>
      <c r="E16" s="239"/>
      <c r="F16" s="239"/>
      <c r="G16" s="239"/>
      <c r="H16" s="241">
        <f t="shared" ref="H16" si="0">SUM(AE36,AE60)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3" t="s">
        <v>85</v>
      </c>
      <c r="V16" s="243"/>
      <c r="W16" s="243"/>
      <c r="X16" s="243"/>
      <c r="Y16" s="90"/>
    </row>
    <row r="17" spans="1:45" ht="12" customHeight="1">
      <c r="A17" s="239"/>
      <c r="B17" s="239"/>
      <c r="C17" s="239"/>
      <c r="D17" s="239"/>
      <c r="E17" s="239"/>
      <c r="F17" s="239"/>
      <c r="G17" s="239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3"/>
      <c r="V17" s="243"/>
      <c r="W17" s="243"/>
      <c r="X17" s="243"/>
      <c r="Y17" s="90"/>
    </row>
    <row r="18" spans="1:45" ht="12" customHeight="1" thickBot="1">
      <c r="A18" s="240"/>
      <c r="B18" s="240"/>
      <c r="C18" s="240"/>
      <c r="D18" s="240"/>
      <c r="E18" s="240"/>
      <c r="F18" s="240"/>
      <c r="G18" s="240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3"/>
      <c r="V18" s="243"/>
      <c r="W18" s="243"/>
      <c r="X18" s="243"/>
      <c r="Y18" s="90"/>
    </row>
    <row r="20" spans="1:45" ht="12" customHeight="1">
      <c r="A20" s="126" t="s">
        <v>86</v>
      </c>
      <c r="B20" s="126"/>
      <c r="C20" s="126"/>
      <c r="D20" s="126"/>
      <c r="E20" s="126"/>
      <c r="F20" s="126"/>
    </row>
    <row r="21" spans="1:45" ht="12" customHeight="1" thickBot="1">
      <c r="A21" s="213"/>
      <c r="B21" s="213"/>
      <c r="C21" s="213"/>
      <c r="D21" s="213"/>
      <c r="E21" s="213"/>
      <c r="F21" s="213"/>
    </row>
    <row r="22" spans="1:45" ht="12" customHeight="1">
      <c r="A22" s="244" t="s">
        <v>87</v>
      </c>
      <c r="B22" s="245"/>
      <c r="C22" s="245"/>
      <c r="D22" s="227" t="s">
        <v>88</v>
      </c>
      <c r="E22" s="227"/>
      <c r="F22" s="227"/>
      <c r="G22" s="227"/>
      <c r="H22" s="227"/>
      <c r="I22" s="227"/>
      <c r="J22" s="227"/>
      <c r="K22" s="227"/>
      <c r="L22" s="227" t="s">
        <v>89</v>
      </c>
      <c r="M22" s="227"/>
      <c r="N22" s="227"/>
      <c r="O22" s="227"/>
      <c r="P22" s="227"/>
      <c r="Q22" s="227"/>
      <c r="R22" s="227" t="s">
        <v>90</v>
      </c>
      <c r="S22" s="227"/>
      <c r="T22" s="227"/>
      <c r="U22" s="227"/>
      <c r="V22" s="227"/>
      <c r="W22" s="250" t="s">
        <v>91</v>
      </c>
      <c r="X22" s="250"/>
      <c r="Y22" s="250"/>
      <c r="Z22" s="227" t="s">
        <v>92</v>
      </c>
      <c r="AA22" s="227"/>
      <c r="AB22" s="227"/>
      <c r="AC22" s="227"/>
      <c r="AD22" s="227"/>
      <c r="AE22" s="229" t="s">
        <v>93</v>
      </c>
      <c r="AF22" s="227"/>
      <c r="AG22" s="227"/>
      <c r="AH22" s="227"/>
      <c r="AI22" s="227"/>
      <c r="AJ22" s="227" t="s">
        <v>94</v>
      </c>
      <c r="AK22" s="227"/>
      <c r="AL22" s="227"/>
      <c r="AM22" s="227"/>
      <c r="AN22" s="227"/>
      <c r="AO22" s="227" t="s">
        <v>95</v>
      </c>
      <c r="AP22" s="227"/>
      <c r="AQ22" s="227"/>
      <c r="AR22" s="227"/>
      <c r="AS22" s="230"/>
    </row>
    <row r="23" spans="1:45" ht="12" customHeight="1">
      <c r="A23" s="246"/>
      <c r="B23" s="247"/>
      <c r="C23" s="247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251"/>
      <c r="X23" s="251"/>
      <c r="Y23" s="251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231"/>
    </row>
    <row r="24" spans="1:45" ht="12" customHeight="1" thickBot="1">
      <c r="A24" s="248"/>
      <c r="B24" s="249"/>
      <c r="C24" s="249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52"/>
      <c r="X24" s="252"/>
      <c r="Y24" s="252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32"/>
    </row>
    <row r="25" spans="1:45" ht="12" customHeight="1">
      <c r="A25" s="233">
        <f>'工事 (5)'!$D$7</f>
        <v>0</v>
      </c>
      <c r="B25" s="234"/>
      <c r="C25" s="234"/>
      <c r="D25" s="235">
        <f>'工事 (5)'!$D$8</f>
        <v>0</v>
      </c>
      <c r="E25" s="235"/>
      <c r="F25" s="235"/>
      <c r="G25" s="235"/>
      <c r="H25" s="235"/>
      <c r="I25" s="235"/>
      <c r="J25" s="235"/>
      <c r="K25" s="235"/>
      <c r="L25" s="236">
        <f>'工事 (5)'!$D$9</f>
        <v>0</v>
      </c>
      <c r="M25" s="236"/>
      <c r="N25" s="236"/>
      <c r="O25" s="236"/>
      <c r="P25" s="236"/>
      <c r="Q25" s="236"/>
      <c r="R25" s="236">
        <f>'工事 (5)'!$D$10</f>
        <v>0</v>
      </c>
      <c r="S25" s="236"/>
      <c r="T25" s="236"/>
      <c r="U25" s="236"/>
      <c r="V25" s="236"/>
      <c r="W25" s="237" t="str">
        <f>'工事 (5)'!$D$11</f>
        <v/>
      </c>
      <c r="X25" s="234"/>
      <c r="Y25" s="234"/>
      <c r="Z25" s="236">
        <f>'工事 (5)'!$D$12</f>
        <v>0</v>
      </c>
      <c r="AA25" s="236"/>
      <c r="AB25" s="236"/>
      <c r="AC25" s="236"/>
      <c r="AD25" s="236"/>
      <c r="AE25" s="236" t="str">
        <f>'工事 (5)'!$D$13</f>
        <v/>
      </c>
      <c r="AF25" s="236"/>
      <c r="AG25" s="236"/>
      <c r="AH25" s="236"/>
      <c r="AI25" s="236"/>
      <c r="AJ25" s="236" t="str">
        <f>'工事 (5)'!$D$14</f>
        <v/>
      </c>
      <c r="AK25" s="236"/>
      <c r="AL25" s="236"/>
      <c r="AM25" s="236"/>
      <c r="AN25" s="236"/>
      <c r="AO25" s="236"/>
      <c r="AP25" s="236"/>
      <c r="AQ25" s="236"/>
      <c r="AR25" s="236"/>
      <c r="AS25" s="238"/>
    </row>
    <row r="26" spans="1:45" ht="12" customHeight="1">
      <c r="A26" s="224"/>
      <c r="B26" s="170"/>
      <c r="C26" s="170"/>
      <c r="D26" s="225"/>
      <c r="E26" s="225"/>
      <c r="F26" s="225"/>
      <c r="G26" s="225"/>
      <c r="H26" s="225"/>
      <c r="I26" s="225"/>
      <c r="J26" s="225"/>
      <c r="K26" s="225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70"/>
      <c r="X26" s="170"/>
      <c r="Y26" s="170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202"/>
    </row>
    <row r="27" spans="1:45" ht="12" customHeight="1">
      <c r="A27" s="224">
        <f>'工事 (5)'!$D$15</f>
        <v>0</v>
      </c>
      <c r="B27" s="170"/>
      <c r="C27" s="170"/>
      <c r="D27" s="225">
        <f>'工事 (5)'!$D$16</f>
        <v>0</v>
      </c>
      <c r="E27" s="225"/>
      <c r="F27" s="225"/>
      <c r="G27" s="225"/>
      <c r="H27" s="225"/>
      <c r="I27" s="225"/>
      <c r="J27" s="225"/>
      <c r="K27" s="225"/>
      <c r="L27" s="198">
        <f>'工事 (5)'!$D$17</f>
        <v>0</v>
      </c>
      <c r="M27" s="198"/>
      <c r="N27" s="198"/>
      <c r="O27" s="198"/>
      <c r="P27" s="198"/>
      <c r="Q27" s="198"/>
      <c r="R27" s="198">
        <f>'工事 (5)'!$D$18</f>
        <v>0</v>
      </c>
      <c r="S27" s="198"/>
      <c r="T27" s="198"/>
      <c r="U27" s="198"/>
      <c r="V27" s="198"/>
      <c r="W27" s="226" t="str">
        <f>'工事 (5)'!$D$19</f>
        <v/>
      </c>
      <c r="X27" s="170"/>
      <c r="Y27" s="170"/>
      <c r="Z27" s="198">
        <f>'工事 (5)'!$D$20</f>
        <v>0</v>
      </c>
      <c r="AA27" s="198"/>
      <c r="AB27" s="198"/>
      <c r="AC27" s="198"/>
      <c r="AD27" s="198"/>
      <c r="AE27" s="198" t="str">
        <f>'工事 (5)'!$D$21</f>
        <v/>
      </c>
      <c r="AF27" s="198"/>
      <c r="AG27" s="198"/>
      <c r="AH27" s="198"/>
      <c r="AI27" s="198"/>
      <c r="AJ27" s="198" t="str">
        <f>'工事 (5)'!$D$22</f>
        <v/>
      </c>
      <c r="AK27" s="198"/>
      <c r="AL27" s="198"/>
      <c r="AM27" s="198"/>
      <c r="AN27" s="198"/>
      <c r="AO27" s="198"/>
      <c r="AP27" s="198"/>
      <c r="AQ27" s="198"/>
      <c r="AR27" s="198"/>
      <c r="AS27" s="202"/>
    </row>
    <row r="28" spans="1:45" ht="12" customHeight="1">
      <c r="A28" s="224"/>
      <c r="B28" s="170"/>
      <c r="C28" s="170"/>
      <c r="D28" s="225"/>
      <c r="E28" s="225"/>
      <c r="F28" s="225"/>
      <c r="G28" s="225"/>
      <c r="H28" s="225"/>
      <c r="I28" s="225"/>
      <c r="J28" s="225"/>
      <c r="K28" s="225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70"/>
      <c r="X28" s="170"/>
      <c r="Y28" s="170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202"/>
    </row>
    <row r="29" spans="1:45" ht="12" customHeight="1">
      <c r="A29" s="224">
        <f>'工事 (5)'!$D$23</f>
        <v>0</v>
      </c>
      <c r="B29" s="170"/>
      <c r="C29" s="170"/>
      <c r="D29" s="225">
        <f>'工事 (5)'!$D$24</f>
        <v>0</v>
      </c>
      <c r="E29" s="225"/>
      <c r="F29" s="225"/>
      <c r="G29" s="225"/>
      <c r="H29" s="225"/>
      <c r="I29" s="225"/>
      <c r="J29" s="225"/>
      <c r="K29" s="225"/>
      <c r="L29" s="198">
        <f>'工事 (5)'!$D$25</f>
        <v>0</v>
      </c>
      <c r="M29" s="198"/>
      <c r="N29" s="198"/>
      <c r="O29" s="198"/>
      <c r="P29" s="198"/>
      <c r="Q29" s="198"/>
      <c r="R29" s="198">
        <f>'工事 (5)'!$D$26</f>
        <v>0</v>
      </c>
      <c r="S29" s="198"/>
      <c r="T29" s="198"/>
      <c r="U29" s="198"/>
      <c r="V29" s="198"/>
      <c r="W29" s="226" t="str">
        <f>'工事 (5)'!$D$27</f>
        <v/>
      </c>
      <c r="X29" s="170"/>
      <c r="Y29" s="170"/>
      <c r="Z29" s="198">
        <f>'工事 (5)'!$D$28</f>
        <v>0</v>
      </c>
      <c r="AA29" s="198"/>
      <c r="AB29" s="198"/>
      <c r="AC29" s="198"/>
      <c r="AD29" s="198"/>
      <c r="AE29" s="198" t="str">
        <f>'工事 (5)'!$D$29</f>
        <v/>
      </c>
      <c r="AF29" s="198"/>
      <c r="AG29" s="198"/>
      <c r="AH29" s="198"/>
      <c r="AI29" s="198"/>
      <c r="AJ29" s="198" t="str">
        <f>'工事 (5)'!$D$30</f>
        <v/>
      </c>
      <c r="AK29" s="198"/>
      <c r="AL29" s="198"/>
      <c r="AM29" s="198"/>
      <c r="AN29" s="198"/>
      <c r="AO29" s="198"/>
      <c r="AP29" s="198"/>
      <c r="AQ29" s="198"/>
      <c r="AR29" s="198"/>
      <c r="AS29" s="202"/>
    </row>
    <row r="30" spans="1:45" ht="12" customHeight="1">
      <c r="A30" s="224"/>
      <c r="B30" s="170"/>
      <c r="C30" s="170"/>
      <c r="D30" s="225"/>
      <c r="E30" s="225"/>
      <c r="F30" s="225"/>
      <c r="G30" s="225"/>
      <c r="H30" s="225"/>
      <c r="I30" s="225"/>
      <c r="J30" s="225"/>
      <c r="K30" s="225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70"/>
      <c r="X30" s="170"/>
      <c r="Y30" s="170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202"/>
    </row>
    <row r="31" spans="1:45" ht="12" customHeight="1">
      <c r="A31" s="224">
        <f>'工事 (5)'!$D$31</f>
        <v>0</v>
      </c>
      <c r="B31" s="170"/>
      <c r="C31" s="170"/>
      <c r="D31" s="225">
        <f>'工事 (5)'!$D$32</f>
        <v>0</v>
      </c>
      <c r="E31" s="225"/>
      <c r="F31" s="225"/>
      <c r="G31" s="225"/>
      <c r="H31" s="225"/>
      <c r="I31" s="225"/>
      <c r="J31" s="225"/>
      <c r="K31" s="225"/>
      <c r="L31" s="198">
        <f>'工事 (5)'!$D$33</f>
        <v>0</v>
      </c>
      <c r="M31" s="198"/>
      <c r="N31" s="198"/>
      <c r="O31" s="198"/>
      <c r="P31" s="198"/>
      <c r="Q31" s="198"/>
      <c r="R31" s="198">
        <f>'工事 (5)'!$D$34</f>
        <v>0</v>
      </c>
      <c r="S31" s="198"/>
      <c r="T31" s="198"/>
      <c r="U31" s="198"/>
      <c r="V31" s="198"/>
      <c r="W31" s="226" t="str">
        <f>'工事 (5)'!$D$35</f>
        <v/>
      </c>
      <c r="X31" s="170"/>
      <c r="Y31" s="170"/>
      <c r="Z31" s="198">
        <f>'工事 (5)'!$D$36</f>
        <v>0</v>
      </c>
      <c r="AA31" s="198"/>
      <c r="AB31" s="198"/>
      <c r="AC31" s="198"/>
      <c r="AD31" s="198"/>
      <c r="AE31" s="198" t="str">
        <f>'工事 (5)'!$D$37</f>
        <v/>
      </c>
      <c r="AF31" s="198"/>
      <c r="AG31" s="198"/>
      <c r="AH31" s="198"/>
      <c r="AI31" s="198"/>
      <c r="AJ31" s="198" t="str">
        <f>'工事 (5)'!$D$38</f>
        <v/>
      </c>
      <c r="AK31" s="198"/>
      <c r="AL31" s="198"/>
      <c r="AM31" s="198"/>
      <c r="AN31" s="198"/>
      <c r="AO31" s="198"/>
      <c r="AP31" s="198"/>
      <c r="AQ31" s="198"/>
      <c r="AR31" s="198"/>
      <c r="AS31" s="202"/>
    </row>
    <row r="32" spans="1:45" ht="12" customHeight="1">
      <c r="A32" s="224"/>
      <c r="B32" s="170"/>
      <c r="C32" s="170"/>
      <c r="D32" s="225"/>
      <c r="E32" s="225"/>
      <c r="F32" s="225"/>
      <c r="G32" s="225"/>
      <c r="H32" s="225"/>
      <c r="I32" s="225"/>
      <c r="J32" s="225"/>
      <c r="K32" s="225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70"/>
      <c r="X32" s="170"/>
      <c r="Y32" s="170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202"/>
    </row>
    <row r="33" spans="1:45" ht="12" customHeight="1">
      <c r="A33" s="218">
        <f>'工事 (5)'!$D$39</f>
        <v>0</v>
      </c>
      <c r="B33" s="165"/>
      <c r="C33" s="165"/>
      <c r="D33" s="221">
        <f>'工事 (5)'!$D$40</f>
        <v>0</v>
      </c>
      <c r="E33" s="221"/>
      <c r="F33" s="221"/>
      <c r="G33" s="221"/>
      <c r="H33" s="221"/>
      <c r="I33" s="221"/>
      <c r="J33" s="221"/>
      <c r="K33" s="221"/>
      <c r="L33" s="216">
        <f>'工事 (5)'!$D$41</f>
        <v>0</v>
      </c>
      <c r="M33" s="216"/>
      <c r="N33" s="216"/>
      <c r="O33" s="216"/>
      <c r="P33" s="216"/>
      <c r="Q33" s="216"/>
      <c r="R33" s="216">
        <f>'工事 (5)'!$D$42</f>
        <v>0</v>
      </c>
      <c r="S33" s="216"/>
      <c r="T33" s="216"/>
      <c r="U33" s="216"/>
      <c r="V33" s="216"/>
      <c r="W33" s="223" t="str">
        <f>'工事 (5)'!$D$43</f>
        <v/>
      </c>
      <c r="X33" s="165"/>
      <c r="Y33" s="165"/>
      <c r="Z33" s="216">
        <f>'工事 (5)'!$D$44</f>
        <v>0</v>
      </c>
      <c r="AA33" s="216"/>
      <c r="AB33" s="216"/>
      <c r="AC33" s="216"/>
      <c r="AD33" s="216"/>
      <c r="AE33" s="216" t="str">
        <f>'工事 (5)'!$D$45</f>
        <v/>
      </c>
      <c r="AF33" s="216"/>
      <c r="AG33" s="216"/>
      <c r="AH33" s="216"/>
      <c r="AI33" s="216"/>
      <c r="AJ33" s="216" t="str">
        <f>'工事 (5)'!$D$46</f>
        <v/>
      </c>
      <c r="AK33" s="216"/>
      <c r="AL33" s="216"/>
      <c r="AM33" s="216"/>
      <c r="AN33" s="216"/>
      <c r="AO33" s="216"/>
      <c r="AP33" s="216"/>
      <c r="AQ33" s="216"/>
      <c r="AR33" s="216"/>
      <c r="AS33" s="217"/>
    </row>
    <row r="34" spans="1:45" ht="12" customHeight="1" thickBot="1">
      <c r="A34" s="219"/>
      <c r="B34" s="220"/>
      <c r="C34" s="220"/>
      <c r="D34" s="222"/>
      <c r="E34" s="222"/>
      <c r="F34" s="222"/>
      <c r="G34" s="222"/>
      <c r="H34" s="222"/>
      <c r="I34" s="222"/>
      <c r="J34" s="222"/>
      <c r="K34" s="222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220"/>
      <c r="X34" s="220"/>
      <c r="Y34" s="220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80"/>
    </row>
    <row r="35" spans="1:45" ht="12" customHeight="1" thickBot="1"/>
    <row r="36" spans="1:45" ht="12" customHeight="1">
      <c r="W36" s="171" t="s">
        <v>96</v>
      </c>
      <c r="X36" s="172"/>
      <c r="Y36" s="172"/>
      <c r="Z36" s="172"/>
      <c r="AA36" s="172"/>
      <c r="AB36" s="172"/>
      <c r="AC36" s="172"/>
      <c r="AD36" s="172"/>
      <c r="AE36" s="175">
        <f t="shared" ref="AE36" si="1">SUM(AE25:AI34)</f>
        <v>0</v>
      </c>
      <c r="AF36" s="175"/>
      <c r="AG36" s="175"/>
      <c r="AH36" s="175"/>
      <c r="AI36" s="175"/>
      <c r="AJ36" s="177" t="s">
        <v>97</v>
      </c>
      <c r="AK36" s="177"/>
      <c r="AL36" s="177"/>
      <c r="AM36" s="177"/>
      <c r="AN36" s="177"/>
      <c r="AO36" s="175">
        <f>ROUND(AE36/1.1*0.1,0)</f>
        <v>0</v>
      </c>
      <c r="AP36" s="175"/>
      <c r="AQ36" s="175"/>
      <c r="AR36" s="175"/>
      <c r="AS36" s="179"/>
    </row>
    <row r="37" spans="1:45" ht="12" customHeight="1" thickBot="1">
      <c r="W37" s="173"/>
      <c r="X37" s="174"/>
      <c r="Y37" s="174"/>
      <c r="Z37" s="174"/>
      <c r="AA37" s="174"/>
      <c r="AB37" s="174"/>
      <c r="AC37" s="174"/>
      <c r="AD37" s="174"/>
      <c r="AE37" s="176"/>
      <c r="AF37" s="176"/>
      <c r="AG37" s="176"/>
      <c r="AH37" s="176"/>
      <c r="AI37" s="176"/>
      <c r="AJ37" s="178"/>
      <c r="AK37" s="178"/>
      <c r="AL37" s="178"/>
      <c r="AM37" s="178"/>
      <c r="AN37" s="178"/>
      <c r="AO37" s="176"/>
      <c r="AP37" s="176"/>
      <c r="AQ37" s="176"/>
      <c r="AR37" s="176"/>
      <c r="AS37" s="180"/>
    </row>
    <row r="39" spans="1:45" ht="12" customHeight="1">
      <c r="A39" s="126" t="s">
        <v>98</v>
      </c>
      <c r="B39" s="126"/>
      <c r="C39" s="126"/>
      <c r="D39" s="126"/>
      <c r="E39" s="126"/>
      <c r="F39" s="126"/>
    </row>
    <row r="40" spans="1:45" ht="12" customHeight="1" thickBot="1">
      <c r="A40" s="213"/>
      <c r="B40" s="213"/>
      <c r="C40" s="213"/>
      <c r="D40" s="213"/>
      <c r="E40" s="213"/>
      <c r="F40" s="213"/>
    </row>
    <row r="41" spans="1:45" ht="12" customHeight="1">
      <c r="A41" s="214" t="s">
        <v>99</v>
      </c>
      <c r="B41" s="204"/>
      <c r="C41" s="204"/>
      <c r="D41" s="204" t="s">
        <v>100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 t="s">
        <v>101</v>
      </c>
      <c r="Z41" s="204"/>
      <c r="AA41" s="204"/>
      <c r="AB41" s="204"/>
      <c r="AC41" s="204" t="s">
        <v>102</v>
      </c>
      <c r="AD41" s="204"/>
      <c r="AE41" s="204"/>
      <c r="AF41" s="204" t="s">
        <v>103</v>
      </c>
      <c r="AG41" s="204"/>
      <c r="AH41" s="204"/>
      <c r="AI41" s="204"/>
      <c r="AJ41" s="204"/>
      <c r="AK41" s="204"/>
      <c r="AL41" s="204" t="s">
        <v>104</v>
      </c>
      <c r="AM41" s="204"/>
      <c r="AN41" s="204"/>
      <c r="AO41" s="204"/>
      <c r="AP41" s="204"/>
      <c r="AQ41" s="204"/>
      <c r="AR41" s="204"/>
      <c r="AS41" s="205"/>
    </row>
    <row r="42" spans="1:45" ht="12" customHeight="1" thickBot="1">
      <c r="A42" s="21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7"/>
    </row>
    <row r="43" spans="1:45" ht="12" customHeight="1">
      <c r="A43" s="208">
        <f>'工事 (5)'!$K$7</f>
        <v>0</v>
      </c>
      <c r="B43" s="209"/>
      <c r="C43" s="209"/>
      <c r="D43" s="167">
        <f>'工事 (5)'!$K$8</f>
        <v>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210">
        <f>'工事 (5)'!$K$9</f>
        <v>0</v>
      </c>
      <c r="Z43" s="210"/>
      <c r="AA43" s="210"/>
      <c r="AB43" s="210"/>
      <c r="AC43" s="211">
        <f>'工事 (5)'!$L$9</f>
        <v>0</v>
      </c>
      <c r="AD43" s="211"/>
      <c r="AE43" s="211"/>
      <c r="AF43" s="210">
        <f>'工事 (5)'!$M$9</f>
        <v>0</v>
      </c>
      <c r="AG43" s="210"/>
      <c r="AH43" s="210"/>
      <c r="AI43" s="210"/>
      <c r="AJ43" s="210"/>
      <c r="AK43" s="210"/>
      <c r="AL43" s="210" t="str">
        <f>'工事 (5)'!$N$9</f>
        <v/>
      </c>
      <c r="AM43" s="210"/>
      <c r="AN43" s="210"/>
      <c r="AO43" s="210"/>
      <c r="AP43" s="210"/>
      <c r="AQ43" s="210"/>
      <c r="AR43" s="210"/>
      <c r="AS43" s="212"/>
    </row>
    <row r="44" spans="1:45" ht="12" customHeight="1">
      <c r="A44" s="193"/>
      <c r="B44" s="194"/>
      <c r="C44" s="19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98"/>
      <c r="Z44" s="198"/>
      <c r="AA44" s="198"/>
      <c r="AB44" s="198"/>
      <c r="AC44" s="200"/>
      <c r="AD44" s="200"/>
      <c r="AE44" s="200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202"/>
    </row>
    <row r="45" spans="1:45" ht="12" customHeight="1">
      <c r="A45" s="193">
        <f>'工事 (5)'!$K$10</f>
        <v>0</v>
      </c>
      <c r="B45" s="194"/>
      <c r="C45" s="194"/>
      <c r="D45" s="170">
        <f>'工事 (5)'!$K$11</f>
        <v>0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98">
        <f>'工事 (5)'!$K$12</f>
        <v>0</v>
      </c>
      <c r="Z45" s="198"/>
      <c r="AA45" s="198"/>
      <c r="AB45" s="198"/>
      <c r="AC45" s="200">
        <f>'工事 (5)'!$L$12</f>
        <v>0</v>
      </c>
      <c r="AD45" s="200"/>
      <c r="AE45" s="200"/>
      <c r="AF45" s="198">
        <f>'工事 (5)'!$M$12</f>
        <v>0</v>
      </c>
      <c r="AG45" s="198"/>
      <c r="AH45" s="198"/>
      <c r="AI45" s="198"/>
      <c r="AJ45" s="198"/>
      <c r="AK45" s="198"/>
      <c r="AL45" s="198" t="str">
        <f>'工事 (5)'!$N$12</f>
        <v/>
      </c>
      <c r="AM45" s="198"/>
      <c r="AN45" s="198"/>
      <c r="AO45" s="198"/>
      <c r="AP45" s="198"/>
      <c r="AQ45" s="198"/>
      <c r="AR45" s="198"/>
      <c r="AS45" s="202"/>
    </row>
    <row r="46" spans="1:45" ht="12" customHeight="1">
      <c r="A46" s="193"/>
      <c r="B46" s="194"/>
      <c r="C46" s="194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98"/>
      <c r="Z46" s="198"/>
      <c r="AA46" s="198"/>
      <c r="AB46" s="198"/>
      <c r="AC46" s="200"/>
      <c r="AD46" s="200"/>
      <c r="AE46" s="200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202"/>
    </row>
    <row r="47" spans="1:45" ht="12" customHeight="1">
      <c r="A47" s="193">
        <f>'工事 (5)'!$K$13</f>
        <v>0</v>
      </c>
      <c r="B47" s="194"/>
      <c r="C47" s="194"/>
      <c r="D47" s="170">
        <f>'工事 (5)'!$K$14</f>
        <v>0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98">
        <f>'工事 (5)'!$K$15</f>
        <v>0</v>
      </c>
      <c r="Z47" s="198"/>
      <c r="AA47" s="198"/>
      <c r="AB47" s="198"/>
      <c r="AC47" s="200">
        <f>'工事 (5)'!$L$15</f>
        <v>0</v>
      </c>
      <c r="AD47" s="200"/>
      <c r="AE47" s="200"/>
      <c r="AF47" s="198">
        <f>'工事 (5)'!$M$15</f>
        <v>0</v>
      </c>
      <c r="AG47" s="198"/>
      <c r="AH47" s="198"/>
      <c r="AI47" s="198"/>
      <c r="AJ47" s="198"/>
      <c r="AK47" s="198"/>
      <c r="AL47" s="198" t="str">
        <f>'工事 (5)'!$N$15</f>
        <v/>
      </c>
      <c r="AM47" s="198"/>
      <c r="AN47" s="198"/>
      <c r="AO47" s="198"/>
      <c r="AP47" s="198"/>
      <c r="AQ47" s="198"/>
      <c r="AR47" s="198"/>
      <c r="AS47" s="202"/>
    </row>
    <row r="48" spans="1:45" ht="12" customHeight="1">
      <c r="A48" s="193"/>
      <c r="B48" s="194"/>
      <c r="C48" s="194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98"/>
      <c r="Z48" s="198"/>
      <c r="AA48" s="198"/>
      <c r="AB48" s="198"/>
      <c r="AC48" s="200"/>
      <c r="AD48" s="200"/>
      <c r="AE48" s="200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2"/>
    </row>
    <row r="49" spans="1:45" ht="12" customHeight="1">
      <c r="A49" s="193">
        <f>'工事 (5)'!$K$16</f>
        <v>0</v>
      </c>
      <c r="B49" s="194"/>
      <c r="C49" s="194"/>
      <c r="D49" s="170">
        <f>'工事 (5)'!$K$17</f>
        <v>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98">
        <f>'工事 (5)'!$K$18</f>
        <v>0</v>
      </c>
      <c r="Z49" s="198"/>
      <c r="AA49" s="198"/>
      <c r="AB49" s="198"/>
      <c r="AC49" s="200">
        <f>'工事 (5)'!$L$18</f>
        <v>0</v>
      </c>
      <c r="AD49" s="200"/>
      <c r="AE49" s="200"/>
      <c r="AF49" s="198">
        <f>'工事 (5)'!$M$18</f>
        <v>0</v>
      </c>
      <c r="AG49" s="198"/>
      <c r="AH49" s="198"/>
      <c r="AI49" s="198"/>
      <c r="AJ49" s="198"/>
      <c r="AK49" s="198"/>
      <c r="AL49" s="198" t="str">
        <f>'工事 (5)'!$N$18</f>
        <v/>
      </c>
      <c r="AM49" s="198"/>
      <c r="AN49" s="198"/>
      <c r="AO49" s="198"/>
      <c r="AP49" s="198"/>
      <c r="AQ49" s="198"/>
      <c r="AR49" s="198"/>
      <c r="AS49" s="202"/>
    </row>
    <row r="50" spans="1:45" ht="12" customHeight="1">
      <c r="A50" s="193"/>
      <c r="B50" s="194"/>
      <c r="C50" s="194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98"/>
      <c r="Z50" s="198"/>
      <c r="AA50" s="198"/>
      <c r="AB50" s="198"/>
      <c r="AC50" s="200"/>
      <c r="AD50" s="200"/>
      <c r="AE50" s="200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2"/>
    </row>
    <row r="51" spans="1:45" ht="12" customHeight="1">
      <c r="A51" s="193">
        <f>'工事 (5)'!$K$19</f>
        <v>0</v>
      </c>
      <c r="B51" s="194"/>
      <c r="C51" s="194"/>
      <c r="D51" s="170">
        <f>'工事 (5)'!$K$20</f>
        <v>0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98">
        <f>'工事 (5)'!$K$21</f>
        <v>0</v>
      </c>
      <c r="Z51" s="198"/>
      <c r="AA51" s="198"/>
      <c r="AB51" s="198"/>
      <c r="AC51" s="200">
        <f>'工事 (5)'!$L$21</f>
        <v>0</v>
      </c>
      <c r="AD51" s="200"/>
      <c r="AE51" s="200"/>
      <c r="AF51" s="198">
        <f>'工事 (5)'!$M$21</f>
        <v>0</v>
      </c>
      <c r="AG51" s="198"/>
      <c r="AH51" s="198"/>
      <c r="AI51" s="198"/>
      <c r="AJ51" s="198"/>
      <c r="AK51" s="198"/>
      <c r="AL51" s="198" t="str">
        <f>'工事 (5)'!$N$21</f>
        <v/>
      </c>
      <c r="AM51" s="198"/>
      <c r="AN51" s="198"/>
      <c r="AO51" s="198"/>
      <c r="AP51" s="198"/>
      <c r="AQ51" s="198"/>
      <c r="AR51" s="198"/>
      <c r="AS51" s="202"/>
    </row>
    <row r="52" spans="1:45" ht="12" customHeight="1">
      <c r="A52" s="193"/>
      <c r="B52" s="194"/>
      <c r="C52" s="194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98"/>
      <c r="Z52" s="198"/>
      <c r="AA52" s="198"/>
      <c r="AB52" s="198"/>
      <c r="AC52" s="200"/>
      <c r="AD52" s="200"/>
      <c r="AE52" s="200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202"/>
    </row>
    <row r="53" spans="1:45" ht="12" customHeight="1">
      <c r="A53" s="193">
        <f>'工事 (5)'!$K$22</f>
        <v>0</v>
      </c>
      <c r="B53" s="194"/>
      <c r="C53" s="194"/>
      <c r="D53" s="170">
        <f>'工事 (5)'!$K$23</f>
        <v>0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98">
        <f>'工事 (5)'!$K$24</f>
        <v>0</v>
      </c>
      <c r="Z53" s="198"/>
      <c r="AA53" s="198"/>
      <c r="AB53" s="198"/>
      <c r="AC53" s="200">
        <f>'工事 (5)'!$L$24</f>
        <v>0</v>
      </c>
      <c r="AD53" s="200"/>
      <c r="AE53" s="200"/>
      <c r="AF53" s="198">
        <f>'工事 (5)'!$M$24</f>
        <v>0</v>
      </c>
      <c r="AG53" s="198"/>
      <c r="AH53" s="198"/>
      <c r="AI53" s="198"/>
      <c r="AJ53" s="198"/>
      <c r="AK53" s="198"/>
      <c r="AL53" s="198" t="str">
        <f>'工事 (5)'!$N$24</f>
        <v/>
      </c>
      <c r="AM53" s="198"/>
      <c r="AN53" s="198"/>
      <c r="AO53" s="198"/>
      <c r="AP53" s="198"/>
      <c r="AQ53" s="198"/>
      <c r="AR53" s="198"/>
      <c r="AS53" s="202"/>
    </row>
    <row r="54" spans="1:45" ht="12" customHeight="1">
      <c r="A54" s="193"/>
      <c r="B54" s="194"/>
      <c r="C54" s="194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98"/>
      <c r="Z54" s="198"/>
      <c r="AA54" s="198"/>
      <c r="AB54" s="198"/>
      <c r="AC54" s="200"/>
      <c r="AD54" s="200"/>
      <c r="AE54" s="200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202"/>
    </row>
    <row r="55" spans="1:45" ht="12" customHeight="1">
      <c r="A55" s="193">
        <f>'工事 (5)'!$K$25</f>
        <v>0</v>
      </c>
      <c r="B55" s="194"/>
      <c r="C55" s="194"/>
      <c r="D55" s="170">
        <f>'工事 (5)'!$K$26</f>
        <v>0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98">
        <f>'工事 (5)'!$K$27</f>
        <v>0</v>
      </c>
      <c r="Z55" s="198"/>
      <c r="AA55" s="198"/>
      <c r="AB55" s="198"/>
      <c r="AC55" s="200">
        <f>'工事 (5)'!$L$27</f>
        <v>0</v>
      </c>
      <c r="AD55" s="200"/>
      <c r="AE55" s="200"/>
      <c r="AF55" s="198">
        <f>'工事 (5)'!$M$27</f>
        <v>0</v>
      </c>
      <c r="AG55" s="198"/>
      <c r="AH55" s="198"/>
      <c r="AI55" s="198"/>
      <c r="AJ55" s="198"/>
      <c r="AK55" s="198"/>
      <c r="AL55" s="198" t="str">
        <f>'工事 (5)'!$N$27</f>
        <v/>
      </c>
      <c r="AM55" s="198"/>
      <c r="AN55" s="198"/>
      <c r="AO55" s="198"/>
      <c r="AP55" s="198"/>
      <c r="AQ55" s="198"/>
      <c r="AR55" s="198"/>
      <c r="AS55" s="202"/>
    </row>
    <row r="56" spans="1:45" ht="12" customHeight="1">
      <c r="A56" s="193"/>
      <c r="B56" s="194"/>
      <c r="C56" s="194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98"/>
      <c r="Z56" s="198"/>
      <c r="AA56" s="198"/>
      <c r="AB56" s="198"/>
      <c r="AC56" s="200"/>
      <c r="AD56" s="200"/>
      <c r="AE56" s="200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202"/>
    </row>
    <row r="57" spans="1:45" ht="12" customHeight="1">
      <c r="A57" s="193">
        <f>'工事 (5)'!$K$28</f>
        <v>0</v>
      </c>
      <c r="B57" s="194"/>
      <c r="C57" s="194"/>
      <c r="D57" s="170">
        <f>'工事 (5)'!$K$29</f>
        <v>0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98">
        <f>'工事 (5)'!$K$30</f>
        <v>0</v>
      </c>
      <c r="Z57" s="198"/>
      <c r="AA57" s="198"/>
      <c r="AB57" s="198"/>
      <c r="AC57" s="200">
        <f>'工事 (5)'!$L$30</f>
        <v>0</v>
      </c>
      <c r="AD57" s="200"/>
      <c r="AE57" s="200"/>
      <c r="AF57" s="198">
        <f>'工事 (5)'!$M$30</f>
        <v>0</v>
      </c>
      <c r="AG57" s="198"/>
      <c r="AH57" s="198"/>
      <c r="AI57" s="198"/>
      <c r="AJ57" s="198"/>
      <c r="AK57" s="198"/>
      <c r="AL57" s="198" t="str">
        <f>'工事 (5)'!$N$30</f>
        <v/>
      </c>
      <c r="AM57" s="198"/>
      <c r="AN57" s="198"/>
      <c r="AO57" s="198"/>
      <c r="AP57" s="198"/>
      <c r="AQ57" s="198"/>
      <c r="AR57" s="198"/>
      <c r="AS57" s="202"/>
    </row>
    <row r="58" spans="1:45" ht="12" customHeight="1" thickBot="1">
      <c r="A58" s="195"/>
      <c r="B58" s="196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9"/>
      <c r="Z58" s="199"/>
      <c r="AA58" s="199"/>
      <c r="AB58" s="199"/>
      <c r="AC58" s="201"/>
      <c r="AD58" s="201"/>
      <c r="AE58" s="201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203"/>
    </row>
    <row r="59" spans="1:45" ht="12" customHeight="1" thickBot="1"/>
    <row r="60" spans="1:45" ht="12" customHeight="1">
      <c r="W60" s="171" t="s">
        <v>105</v>
      </c>
      <c r="X60" s="172"/>
      <c r="Y60" s="172"/>
      <c r="Z60" s="172"/>
      <c r="AA60" s="172"/>
      <c r="AB60" s="172"/>
      <c r="AC60" s="172"/>
      <c r="AD60" s="172"/>
      <c r="AE60" s="175">
        <f t="shared" ref="AE60" si="2">SUM(AL43:AS58)</f>
        <v>0</v>
      </c>
      <c r="AF60" s="175"/>
      <c r="AG60" s="175"/>
      <c r="AH60" s="175"/>
      <c r="AI60" s="175"/>
      <c r="AJ60" s="177" t="s">
        <v>97</v>
      </c>
      <c r="AK60" s="177"/>
      <c r="AL60" s="177"/>
      <c r="AM60" s="177"/>
      <c r="AN60" s="177"/>
      <c r="AO60" s="175">
        <f>ROUND(AE60/1.1*0.1,0)</f>
        <v>0</v>
      </c>
      <c r="AP60" s="175"/>
      <c r="AQ60" s="175"/>
      <c r="AR60" s="175"/>
      <c r="AS60" s="179"/>
    </row>
    <row r="61" spans="1:45" ht="12" customHeight="1" thickBot="1">
      <c r="W61" s="173"/>
      <c r="X61" s="174"/>
      <c r="Y61" s="174"/>
      <c r="Z61" s="174"/>
      <c r="AA61" s="174"/>
      <c r="AB61" s="174"/>
      <c r="AC61" s="174"/>
      <c r="AD61" s="174"/>
      <c r="AE61" s="176"/>
      <c r="AF61" s="176"/>
      <c r="AG61" s="176"/>
      <c r="AH61" s="176"/>
      <c r="AI61" s="176"/>
      <c r="AJ61" s="178"/>
      <c r="AK61" s="178"/>
      <c r="AL61" s="178"/>
      <c r="AM61" s="178"/>
      <c r="AN61" s="178"/>
      <c r="AO61" s="176"/>
      <c r="AP61" s="176"/>
      <c r="AQ61" s="176"/>
      <c r="AR61" s="176"/>
      <c r="AS61" s="180"/>
    </row>
    <row r="62" spans="1:45" ht="12" customHeight="1" thickBot="1"/>
    <row r="63" spans="1:45" ht="12" customHeight="1">
      <c r="AF63" s="181" t="s">
        <v>95</v>
      </c>
      <c r="AG63" s="182"/>
      <c r="AH63" s="182"/>
      <c r="AI63" s="182"/>
      <c r="AJ63" s="182"/>
      <c r="AK63" s="183"/>
      <c r="AL63" s="187">
        <f t="shared" ref="AL63" si="3">SUM(AO25:AS34)</f>
        <v>0</v>
      </c>
      <c r="AM63" s="188"/>
      <c r="AN63" s="188"/>
      <c r="AO63" s="188"/>
      <c r="AP63" s="188"/>
      <c r="AQ63" s="188"/>
      <c r="AR63" s="188"/>
      <c r="AS63" s="189"/>
    </row>
    <row r="64" spans="1:45" ht="12" customHeight="1" thickBot="1">
      <c r="AF64" s="184"/>
      <c r="AG64" s="185"/>
      <c r="AH64" s="185"/>
      <c r="AI64" s="185"/>
      <c r="AJ64" s="185"/>
      <c r="AK64" s="186"/>
      <c r="AL64" s="190"/>
      <c r="AM64" s="191"/>
      <c r="AN64" s="191"/>
      <c r="AO64" s="191"/>
      <c r="AP64" s="191"/>
      <c r="AQ64" s="191"/>
      <c r="AR64" s="191"/>
      <c r="AS64" s="192"/>
    </row>
    <row r="66" spans="1:45" ht="12" customHeight="1">
      <c r="A66" s="162" t="s">
        <v>106</v>
      </c>
      <c r="B66" s="162"/>
      <c r="C66" s="162"/>
      <c r="D66" s="162"/>
      <c r="E66" s="162"/>
      <c r="F66" s="162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8" t="s">
        <v>107</v>
      </c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</row>
    <row r="67" spans="1:45" ht="12" customHeight="1">
      <c r="A67" s="163"/>
      <c r="B67" s="163"/>
      <c r="C67" s="163"/>
      <c r="D67" s="163"/>
      <c r="E67" s="163"/>
      <c r="F67" s="163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</row>
    <row r="68" spans="1:45" ht="12" customHeight="1">
      <c r="A68" s="163"/>
      <c r="B68" s="163"/>
      <c r="C68" s="163"/>
      <c r="D68" s="163"/>
      <c r="E68" s="163"/>
      <c r="F68" s="163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9" t="s">
        <v>108</v>
      </c>
      <c r="AI68" s="169"/>
      <c r="AJ68" s="169"/>
      <c r="AK68" s="169"/>
      <c r="AL68" s="169" t="s">
        <v>108</v>
      </c>
      <c r="AM68" s="169"/>
      <c r="AN68" s="169"/>
      <c r="AO68" s="169"/>
      <c r="AP68" s="169" t="s">
        <v>108</v>
      </c>
      <c r="AQ68" s="169"/>
      <c r="AR68" s="169"/>
      <c r="AS68" s="169"/>
    </row>
    <row r="69" spans="1:45" ht="12" customHeight="1">
      <c r="A69" s="163"/>
      <c r="B69" s="163"/>
      <c r="C69" s="163"/>
      <c r="D69" s="163"/>
      <c r="E69" s="163"/>
      <c r="F69" s="163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</row>
    <row r="70" spans="1:45" ht="12" customHeight="1">
      <c r="A70" s="163"/>
      <c r="B70" s="163"/>
      <c r="C70" s="163"/>
      <c r="D70" s="163"/>
      <c r="E70" s="163"/>
      <c r="F70" s="163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</row>
    <row r="71" spans="1:45" ht="12" customHeight="1">
      <c r="A71" s="163"/>
      <c r="B71" s="163"/>
      <c r="C71" s="163"/>
      <c r="D71" s="163"/>
      <c r="E71" s="163"/>
      <c r="F71" s="163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</row>
    <row r="72" spans="1:45" ht="12" customHeight="1">
      <c r="A72" s="163"/>
      <c r="B72" s="163"/>
      <c r="C72" s="163"/>
      <c r="D72" s="163"/>
      <c r="E72" s="163"/>
      <c r="F72" s="163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</row>
    <row r="73" spans="1:45" ht="12" customHeight="1">
      <c r="A73" s="164"/>
      <c r="B73" s="164"/>
      <c r="C73" s="164"/>
      <c r="D73" s="164"/>
      <c r="E73" s="164"/>
      <c r="F73" s="164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</row>
  </sheetData>
  <sheetProtection algorithmName="SHA-512" hashValue="SFO5s+9UdOsX/j3+sOkuIvtzeMe3gpQxHtklvjIseHsR2bDae3n2uWr6MNlxml4ZjPbfiXzUO8AHi7oiYGiF4g==" saltValue="mzhkvAwATDiY0/jicaOa2g==" spinCount="100000" sheet="1" objects="1" scenarios="1"/>
  <mergeCells count="153">
    <mergeCell ref="A1:B2"/>
    <mergeCell ref="C1:M2"/>
    <mergeCell ref="P4:S5"/>
    <mergeCell ref="T4:W5"/>
    <mergeCell ref="AC4:AD5"/>
    <mergeCell ref="AE4:AI5"/>
    <mergeCell ref="AD12:AF13"/>
    <mergeCell ref="AG12:AK13"/>
    <mergeCell ref="AL12:AN13"/>
    <mergeCell ref="AO12:AS13"/>
    <mergeCell ref="AD14:AF15"/>
    <mergeCell ref="AG14:AS15"/>
    <mergeCell ref="AC6:AF7"/>
    <mergeCell ref="AG6:AS7"/>
    <mergeCell ref="A8:E10"/>
    <mergeCell ref="F8:Y10"/>
    <mergeCell ref="AC8:AF9"/>
    <mergeCell ref="AG8:AQ9"/>
    <mergeCell ref="AR8:AS9"/>
    <mergeCell ref="AC10:AF11"/>
    <mergeCell ref="AG10:AS11"/>
    <mergeCell ref="A16:G18"/>
    <mergeCell ref="H16:T18"/>
    <mergeCell ref="U16:Y18"/>
    <mergeCell ref="A20:F21"/>
    <mergeCell ref="A22:C24"/>
    <mergeCell ref="D22:K24"/>
    <mergeCell ref="L22:Q24"/>
    <mergeCell ref="R22:V24"/>
    <mergeCell ref="W22:Y24"/>
    <mergeCell ref="Z22:AD24"/>
    <mergeCell ref="AE22:AI24"/>
    <mergeCell ref="AJ22:AN24"/>
    <mergeCell ref="AO22:AS24"/>
    <mergeCell ref="A25:C26"/>
    <mergeCell ref="D25:K26"/>
    <mergeCell ref="L25:Q26"/>
    <mergeCell ref="R25:V26"/>
    <mergeCell ref="W25:Y26"/>
    <mergeCell ref="Z25:AD26"/>
    <mergeCell ref="AE25:AI26"/>
    <mergeCell ref="AJ25:AN26"/>
    <mergeCell ref="AO25:AS26"/>
    <mergeCell ref="A27:C28"/>
    <mergeCell ref="D27:K28"/>
    <mergeCell ref="L27:Q28"/>
    <mergeCell ref="R27:V28"/>
    <mergeCell ref="W27:Y28"/>
    <mergeCell ref="Z27:AD28"/>
    <mergeCell ref="AE27:AI28"/>
    <mergeCell ref="AJ27:AN28"/>
    <mergeCell ref="AO27:AS28"/>
    <mergeCell ref="A29:C30"/>
    <mergeCell ref="D29:K30"/>
    <mergeCell ref="L29:Q30"/>
    <mergeCell ref="R29:V30"/>
    <mergeCell ref="W29:Y30"/>
    <mergeCell ref="Z29:AD30"/>
    <mergeCell ref="AE29:AI30"/>
    <mergeCell ref="AJ29:AN30"/>
    <mergeCell ref="AO29:AS30"/>
    <mergeCell ref="A31:C32"/>
    <mergeCell ref="D31:K32"/>
    <mergeCell ref="L31:Q32"/>
    <mergeCell ref="R31:V32"/>
    <mergeCell ref="W31:Y32"/>
    <mergeCell ref="Z31:AD32"/>
    <mergeCell ref="AE31:AI32"/>
    <mergeCell ref="AJ31:AN32"/>
    <mergeCell ref="AO31:AS32"/>
    <mergeCell ref="AE33:AI34"/>
    <mergeCell ref="AJ33:AN34"/>
    <mergeCell ref="AO33:AS34"/>
    <mergeCell ref="W36:AD37"/>
    <mergeCell ref="AE36:AI37"/>
    <mergeCell ref="AJ36:AN37"/>
    <mergeCell ref="AO36:AS37"/>
    <mergeCell ref="A33:C34"/>
    <mergeCell ref="D33:K34"/>
    <mergeCell ref="L33:Q34"/>
    <mergeCell ref="R33:V34"/>
    <mergeCell ref="W33:Y34"/>
    <mergeCell ref="Z33:AD34"/>
    <mergeCell ref="AL41:AS42"/>
    <mergeCell ref="A43:C44"/>
    <mergeCell ref="D43:X44"/>
    <mergeCell ref="Y43:AB44"/>
    <mergeCell ref="AC43:AE44"/>
    <mergeCell ref="AF43:AK44"/>
    <mergeCell ref="AL43:AS44"/>
    <mergeCell ref="A39:F40"/>
    <mergeCell ref="A41:C42"/>
    <mergeCell ref="D41:X42"/>
    <mergeCell ref="Y41:AB42"/>
    <mergeCell ref="AC41:AE42"/>
    <mergeCell ref="AF41:AK42"/>
    <mergeCell ref="A47:C48"/>
    <mergeCell ref="D47:X48"/>
    <mergeCell ref="Y47:AB48"/>
    <mergeCell ref="AC47:AE48"/>
    <mergeCell ref="AF47:AK48"/>
    <mergeCell ref="AL47:AS48"/>
    <mergeCell ref="A45:C46"/>
    <mergeCell ref="D45:X46"/>
    <mergeCell ref="Y45:AB46"/>
    <mergeCell ref="AC45:AE46"/>
    <mergeCell ref="AF45:AK46"/>
    <mergeCell ref="AL45:AS46"/>
    <mergeCell ref="A51:C52"/>
    <mergeCell ref="D51:X52"/>
    <mergeCell ref="Y51:AB52"/>
    <mergeCell ref="AC51:AE52"/>
    <mergeCell ref="AF51:AK52"/>
    <mergeCell ref="AL51:AS52"/>
    <mergeCell ref="A49:C50"/>
    <mergeCell ref="D49:X50"/>
    <mergeCell ref="Y49:AB50"/>
    <mergeCell ref="AC49:AE50"/>
    <mergeCell ref="AF49:AK50"/>
    <mergeCell ref="AL49:AS50"/>
    <mergeCell ref="A55:C56"/>
    <mergeCell ref="D55:X56"/>
    <mergeCell ref="Y55:AB56"/>
    <mergeCell ref="AC55:AE56"/>
    <mergeCell ref="AF55:AK56"/>
    <mergeCell ref="AL55:AS56"/>
    <mergeCell ref="A53:C54"/>
    <mergeCell ref="D53:X54"/>
    <mergeCell ref="Y53:AB54"/>
    <mergeCell ref="AC53:AE54"/>
    <mergeCell ref="AF53:AK54"/>
    <mergeCell ref="AL53:AS54"/>
    <mergeCell ref="W60:AD61"/>
    <mergeCell ref="AE60:AI61"/>
    <mergeCell ref="AJ60:AN61"/>
    <mergeCell ref="AO60:AS61"/>
    <mergeCell ref="AF63:AK64"/>
    <mergeCell ref="AL63:AS64"/>
    <mergeCell ref="A57:C58"/>
    <mergeCell ref="D57:X58"/>
    <mergeCell ref="Y57:AB58"/>
    <mergeCell ref="AC57:AE58"/>
    <mergeCell ref="AF57:AK58"/>
    <mergeCell ref="AL57:AS58"/>
    <mergeCell ref="A66:F73"/>
    <mergeCell ref="G66:AG73"/>
    <mergeCell ref="AH66:AS67"/>
    <mergeCell ref="AH68:AK69"/>
    <mergeCell ref="AL68:AO69"/>
    <mergeCell ref="AP68:AS69"/>
    <mergeCell ref="AH70:AK73"/>
    <mergeCell ref="AL70:AO73"/>
    <mergeCell ref="AP70:AS73"/>
  </mergeCells>
  <phoneticPr fontId="7"/>
  <printOptions horizontalCentered="1"/>
  <pageMargins left="0.19685039370078741" right="0.19685039370078741" top="0.59055118110236227" bottom="0.19685039370078741" header="0.31496062992125984" footer="0.31496062992125984"/>
  <pageSetup paperSize="9" scale="85" orientation="portrait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2EC85-B11B-422E-ADFF-25D78F655312}">
  <sheetPr>
    <tabColor rgb="FFFFFF00"/>
  </sheetPr>
  <dimension ref="A1:N51"/>
  <sheetViews>
    <sheetView showGridLines="0" view="pageBreakPreview" zoomScale="85" zoomScaleNormal="85" zoomScaleSheetLayoutView="85" workbookViewId="0">
      <selection sqref="A1:B2"/>
    </sheetView>
  </sheetViews>
  <sheetFormatPr defaultRowHeight="18.75"/>
  <cols>
    <col min="1" max="1" width="2.75" bestFit="1" customWidth="1"/>
    <col min="2" max="2" width="10" customWidth="1"/>
    <col min="3" max="3" width="7.5" customWidth="1"/>
    <col min="4" max="7" width="12.625" customWidth="1"/>
    <col min="8" max="8" width="2.75" customWidth="1"/>
    <col min="11" max="11" width="11.5" customWidth="1"/>
    <col min="12" max="12" width="7.375" customWidth="1"/>
    <col min="13" max="14" width="12.625" customWidth="1"/>
  </cols>
  <sheetData>
    <row r="1" spans="1:14" ht="24.75" customHeight="1">
      <c r="B1" s="38" t="s">
        <v>62</v>
      </c>
      <c r="C1" s="328" t="str">
        <f>IF(工事!$C$1="","",工事!$C$1)</f>
        <v/>
      </c>
      <c r="D1" s="329"/>
      <c r="E1" s="38" t="s">
        <v>48</v>
      </c>
      <c r="F1" s="58"/>
    </row>
    <row r="2" spans="1:14" s="20" customFormat="1" ht="6.75" customHeight="1"/>
    <row r="3" spans="1:14" ht="30" customHeight="1">
      <c r="B3" s="23" t="s">
        <v>40</v>
      </c>
      <c r="C3" s="286"/>
      <c r="D3" s="287"/>
      <c r="E3" s="287"/>
      <c r="F3" s="288"/>
      <c r="G3" s="289"/>
    </row>
    <row r="4" spans="1:14" s="20" customFormat="1" ht="6.75" customHeight="1"/>
    <row r="5" spans="1:14" ht="15.75" customHeight="1">
      <c r="C5" s="21" t="s">
        <v>41</v>
      </c>
      <c r="D5" s="22"/>
      <c r="E5" t="s">
        <v>42</v>
      </c>
    </row>
    <row r="6" spans="1:14" ht="24.75" customHeight="1" thickBot="1">
      <c r="A6" s="51" t="s">
        <v>45</v>
      </c>
      <c r="D6" s="24"/>
      <c r="E6" s="24"/>
      <c r="F6" s="24"/>
      <c r="G6" s="24"/>
      <c r="H6" s="51" t="s">
        <v>46</v>
      </c>
    </row>
    <row r="7" spans="1:14" ht="18.75" customHeight="1">
      <c r="A7" s="309">
        <v>1</v>
      </c>
      <c r="B7" s="292" t="s">
        <v>31</v>
      </c>
      <c r="C7" s="293"/>
      <c r="D7" s="297"/>
      <c r="E7" s="298"/>
      <c r="F7" s="298"/>
      <c r="G7" s="299"/>
      <c r="H7" s="309">
        <v>1</v>
      </c>
      <c r="I7" s="292" t="s">
        <v>38</v>
      </c>
      <c r="J7" s="293"/>
      <c r="K7" s="317"/>
      <c r="L7" s="318"/>
      <c r="M7" s="318"/>
      <c r="N7" s="319"/>
    </row>
    <row r="8" spans="1:14" ht="18.75" customHeight="1">
      <c r="A8" s="310"/>
      <c r="B8" s="290" t="s">
        <v>37</v>
      </c>
      <c r="C8" s="291"/>
      <c r="D8" s="300"/>
      <c r="E8" s="301"/>
      <c r="F8" s="301"/>
      <c r="G8" s="302"/>
      <c r="H8" s="310"/>
      <c r="I8" s="290" t="s">
        <v>39</v>
      </c>
      <c r="J8" s="291"/>
      <c r="K8" s="320"/>
      <c r="L8" s="321"/>
      <c r="M8" s="321"/>
      <c r="N8" s="322"/>
    </row>
    <row r="9" spans="1:14" ht="18.75" customHeight="1" thickBot="1">
      <c r="A9" s="310"/>
      <c r="B9" s="290" t="s">
        <v>32</v>
      </c>
      <c r="C9" s="291"/>
      <c r="D9" s="303"/>
      <c r="E9" s="304"/>
      <c r="F9" s="304"/>
      <c r="G9" s="305"/>
      <c r="H9" s="311"/>
      <c r="I9" s="323" t="s">
        <v>44</v>
      </c>
      <c r="J9" s="282"/>
      <c r="K9" s="27"/>
      <c r="L9" s="27"/>
      <c r="M9" s="28"/>
      <c r="N9" s="29" t="str">
        <f>IF(AND(K9="",M9=""),"",IF(AND(K9="",M9&gt;0),M9,K9*M9))</f>
        <v/>
      </c>
    </row>
    <row r="10" spans="1:14" ht="18.75" customHeight="1">
      <c r="A10" s="310"/>
      <c r="B10" s="290" t="s">
        <v>33</v>
      </c>
      <c r="C10" s="291"/>
      <c r="D10" s="306"/>
      <c r="E10" s="307"/>
      <c r="F10" s="307"/>
      <c r="G10" s="308"/>
      <c r="H10" s="309">
        <v>2</v>
      </c>
      <c r="I10" s="292" t="s">
        <v>38</v>
      </c>
      <c r="J10" s="293"/>
      <c r="K10" s="317"/>
      <c r="L10" s="324"/>
      <c r="M10" s="324"/>
      <c r="N10" s="325"/>
    </row>
    <row r="11" spans="1:14" ht="18.75" customHeight="1">
      <c r="A11" s="310"/>
      <c r="B11" s="290" t="s">
        <v>43</v>
      </c>
      <c r="C11" s="291"/>
      <c r="D11" s="294" t="str">
        <f>IF(OR(D9="",D9=0),"",D10/D9)</f>
        <v/>
      </c>
      <c r="E11" s="295"/>
      <c r="F11" s="295"/>
      <c r="G11" s="296"/>
      <c r="H11" s="310"/>
      <c r="I11" s="290" t="s">
        <v>39</v>
      </c>
      <c r="J11" s="291"/>
      <c r="K11" s="320"/>
      <c r="L11" s="321"/>
      <c r="M11" s="321"/>
      <c r="N11" s="322"/>
    </row>
    <row r="12" spans="1:14" ht="18.75" customHeight="1" thickBot="1">
      <c r="A12" s="310"/>
      <c r="B12" s="290" t="s">
        <v>34</v>
      </c>
      <c r="C12" s="291"/>
      <c r="D12" s="312"/>
      <c r="E12" s="99"/>
      <c r="F12" s="99"/>
      <c r="G12" s="313"/>
      <c r="H12" s="311"/>
      <c r="I12" s="323" t="s">
        <v>44</v>
      </c>
      <c r="J12" s="282"/>
      <c r="K12" s="27"/>
      <c r="L12" s="27"/>
      <c r="M12" s="28"/>
      <c r="N12" s="29" t="str">
        <f>IF(AND(K12="",M12=""),"",IF(AND(K12="",M12&gt;0),M12,K12*M12))</f>
        <v/>
      </c>
    </row>
    <row r="13" spans="1:14" ht="18.75" customHeight="1">
      <c r="A13" s="310"/>
      <c r="B13" s="290" t="s">
        <v>35</v>
      </c>
      <c r="C13" s="291"/>
      <c r="D13" s="314" t="str">
        <f>IF(D10="","",D10-D12)</f>
        <v/>
      </c>
      <c r="E13" s="315"/>
      <c r="F13" s="315"/>
      <c r="G13" s="316"/>
      <c r="H13" s="309">
        <v>3</v>
      </c>
      <c r="I13" s="292" t="s">
        <v>38</v>
      </c>
      <c r="J13" s="293"/>
      <c r="K13" s="317"/>
      <c r="L13" s="324"/>
      <c r="M13" s="324"/>
      <c r="N13" s="325"/>
    </row>
    <row r="14" spans="1:14" ht="18.75" customHeight="1" thickBot="1">
      <c r="A14" s="311"/>
      <c r="B14" s="281" t="s">
        <v>36</v>
      </c>
      <c r="C14" s="282"/>
      <c r="D14" s="283" t="str">
        <f>IF(D10="","",D9-D12-D13)</f>
        <v/>
      </c>
      <c r="E14" s="284"/>
      <c r="F14" s="284"/>
      <c r="G14" s="285"/>
      <c r="H14" s="310"/>
      <c r="I14" s="290" t="s">
        <v>39</v>
      </c>
      <c r="J14" s="291"/>
      <c r="K14" s="320"/>
      <c r="L14" s="321"/>
      <c r="M14" s="321"/>
      <c r="N14" s="322"/>
    </row>
    <row r="15" spans="1:14" ht="18.75" customHeight="1" thickBot="1">
      <c r="A15" s="309">
        <v>2</v>
      </c>
      <c r="B15" s="292" t="s">
        <v>31</v>
      </c>
      <c r="C15" s="293"/>
      <c r="D15" s="297"/>
      <c r="E15" s="298"/>
      <c r="F15" s="298"/>
      <c r="G15" s="299"/>
      <c r="H15" s="311"/>
      <c r="I15" s="323" t="s">
        <v>44</v>
      </c>
      <c r="J15" s="282"/>
      <c r="K15" s="27"/>
      <c r="L15" s="27"/>
      <c r="M15" s="28"/>
      <c r="N15" s="29" t="str">
        <f>IF(AND(K15="",M15=""),"",IF(AND(K15="",M15&gt;0),M15,K15*M15))</f>
        <v/>
      </c>
    </row>
    <row r="16" spans="1:14" ht="18.75" customHeight="1">
      <c r="A16" s="310"/>
      <c r="B16" s="290" t="s">
        <v>37</v>
      </c>
      <c r="C16" s="291"/>
      <c r="D16" s="300"/>
      <c r="E16" s="301"/>
      <c r="F16" s="301"/>
      <c r="G16" s="302"/>
      <c r="H16" s="309">
        <v>4</v>
      </c>
      <c r="I16" s="292" t="s">
        <v>38</v>
      </c>
      <c r="J16" s="293"/>
      <c r="K16" s="317"/>
      <c r="L16" s="324"/>
      <c r="M16" s="324"/>
      <c r="N16" s="325"/>
    </row>
    <row r="17" spans="1:14" ht="18.75" customHeight="1">
      <c r="A17" s="310"/>
      <c r="B17" s="290" t="s">
        <v>32</v>
      </c>
      <c r="C17" s="291"/>
      <c r="D17" s="303"/>
      <c r="E17" s="304"/>
      <c r="F17" s="304"/>
      <c r="G17" s="305"/>
      <c r="H17" s="310"/>
      <c r="I17" s="290" t="s">
        <v>39</v>
      </c>
      <c r="J17" s="291"/>
      <c r="K17" s="320"/>
      <c r="L17" s="321"/>
      <c r="M17" s="321"/>
      <c r="N17" s="322"/>
    </row>
    <row r="18" spans="1:14" ht="18.75" customHeight="1" thickBot="1">
      <c r="A18" s="310"/>
      <c r="B18" s="290" t="s">
        <v>33</v>
      </c>
      <c r="C18" s="291"/>
      <c r="D18" s="306"/>
      <c r="E18" s="307"/>
      <c r="F18" s="307"/>
      <c r="G18" s="308"/>
      <c r="H18" s="311"/>
      <c r="I18" s="323" t="s">
        <v>44</v>
      </c>
      <c r="J18" s="282"/>
      <c r="K18" s="27"/>
      <c r="L18" s="27"/>
      <c r="M18" s="28"/>
      <c r="N18" s="29" t="str">
        <f>IF(AND(K18="",M18=""),"",IF(AND(K18="",M18&gt;0),M18,K18*M18))</f>
        <v/>
      </c>
    </row>
    <row r="19" spans="1:14" ht="18.75" customHeight="1">
      <c r="A19" s="310"/>
      <c r="B19" s="290" t="s">
        <v>43</v>
      </c>
      <c r="C19" s="291"/>
      <c r="D19" s="294" t="str">
        <f>IF(OR(D17="",D17=0),"",D18/D17)</f>
        <v/>
      </c>
      <c r="E19" s="295"/>
      <c r="F19" s="295"/>
      <c r="G19" s="296"/>
      <c r="H19" s="309">
        <v>5</v>
      </c>
      <c r="I19" s="292" t="s">
        <v>38</v>
      </c>
      <c r="J19" s="293"/>
      <c r="K19" s="317"/>
      <c r="L19" s="324"/>
      <c r="M19" s="324"/>
      <c r="N19" s="325"/>
    </row>
    <row r="20" spans="1:14" ht="18.75" customHeight="1">
      <c r="A20" s="310"/>
      <c r="B20" s="290" t="s">
        <v>34</v>
      </c>
      <c r="C20" s="291"/>
      <c r="D20" s="312"/>
      <c r="E20" s="99"/>
      <c r="F20" s="99"/>
      <c r="G20" s="313"/>
      <c r="H20" s="310"/>
      <c r="I20" s="290" t="s">
        <v>39</v>
      </c>
      <c r="J20" s="291"/>
      <c r="K20" s="320"/>
      <c r="L20" s="321"/>
      <c r="M20" s="321"/>
      <c r="N20" s="322"/>
    </row>
    <row r="21" spans="1:14" ht="18.75" customHeight="1" thickBot="1">
      <c r="A21" s="310"/>
      <c r="B21" s="290" t="s">
        <v>35</v>
      </c>
      <c r="C21" s="291"/>
      <c r="D21" s="314" t="str">
        <f>IF(D18="","",D18-D20)</f>
        <v/>
      </c>
      <c r="E21" s="315"/>
      <c r="F21" s="315"/>
      <c r="G21" s="316"/>
      <c r="H21" s="311"/>
      <c r="I21" s="323" t="s">
        <v>44</v>
      </c>
      <c r="J21" s="282"/>
      <c r="K21" s="27"/>
      <c r="L21" s="27"/>
      <c r="M21" s="28"/>
      <c r="N21" s="29" t="str">
        <f>IF(AND(K21="",M21=""),"",IF(AND(K21="",M21&gt;0),M21,K21*M21))</f>
        <v/>
      </c>
    </row>
    <row r="22" spans="1:14" ht="18.75" customHeight="1" thickBot="1">
      <c r="A22" s="311"/>
      <c r="B22" s="281" t="s">
        <v>36</v>
      </c>
      <c r="C22" s="282"/>
      <c r="D22" s="283" t="str">
        <f>IF(D18="","",D17-D20-D21)</f>
        <v/>
      </c>
      <c r="E22" s="284"/>
      <c r="F22" s="284"/>
      <c r="G22" s="285"/>
      <c r="H22" s="309">
        <v>6</v>
      </c>
      <c r="I22" s="292" t="s">
        <v>38</v>
      </c>
      <c r="J22" s="293"/>
      <c r="K22" s="317"/>
      <c r="L22" s="324"/>
      <c r="M22" s="324"/>
      <c r="N22" s="325"/>
    </row>
    <row r="23" spans="1:14" ht="18.75" customHeight="1">
      <c r="A23" s="309">
        <v>3</v>
      </c>
      <c r="B23" s="292" t="s">
        <v>31</v>
      </c>
      <c r="C23" s="293"/>
      <c r="D23" s="297"/>
      <c r="E23" s="298"/>
      <c r="F23" s="298"/>
      <c r="G23" s="299"/>
      <c r="H23" s="310"/>
      <c r="I23" s="290" t="s">
        <v>39</v>
      </c>
      <c r="J23" s="291"/>
      <c r="K23" s="320"/>
      <c r="L23" s="321"/>
      <c r="M23" s="321"/>
      <c r="N23" s="322"/>
    </row>
    <row r="24" spans="1:14" ht="18.75" customHeight="1" thickBot="1">
      <c r="A24" s="310"/>
      <c r="B24" s="290" t="s">
        <v>37</v>
      </c>
      <c r="C24" s="291"/>
      <c r="D24" s="300"/>
      <c r="E24" s="301"/>
      <c r="F24" s="301"/>
      <c r="G24" s="302"/>
      <c r="H24" s="311"/>
      <c r="I24" s="323" t="s">
        <v>44</v>
      </c>
      <c r="J24" s="282"/>
      <c r="K24" s="27"/>
      <c r="L24" s="27"/>
      <c r="M24" s="28"/>
      <c r="N24" s="29" t="str">
        <f>IF(AND(K24="",M24=""),"",IF(AND(K24="",M24&gt;0),M24,K24*M24))</f>
        <v/>
      </c>
    </row>
    <row r="25" spans="1:14" ht="18.75" customHeight="1">
      <c r="A25" s="310"/>
      <c r="B25" s="290" t="s">
        <v>32</v>
      </c>
      <c r="C25" s="291"/>
      <c r="D25" s="303"/>
      <c r="E25" s="304"/>
      <c r="F25" s="304"/>
      <c r="G25" s="305"/>
      <c r="H25" s="309">
        <v>7</v>
      </c>
      <c r="I25" s="292" t="s">
        <v>38</v>
      </c>
      <c r="J25" s="293"/>
      <c r="K25" s="317"/>
      <c r="L25" s="324"/>
      <c r="M25" s="324"/>
      <c r="N25" s="325"/>
    </row>
    <row r="26" spans="1:14" ht="18.75" customHeight="1">
      <c r="A26" s="310"/>
      <c r="B26" s="290" t="s">
        <v>33</v>
      </c>
      <c r="C26" s="291"/>
      <c r="D26" s="306"/>
      <c r="E26" s="307"/>
      <c r="F26" s="307"/>
      <c r="G26" s="308"/>
      <c r="H26" s="310"/>
      <c r="I26" s="290" t="s">
        <v>39</v>
      </c>
      <c r="J26" s="291"/>
      <c r="K26" s="320"/>
      <c r="L26" s="321"/>
      <c r="M26" s="321"/>
      <c r="N26" s="322"/>
    </row>
    <row r="27" spans="1:14" ht="18.75" customHeight="1" thickBot="1">
      <c r="A27" s="310"/>
      <c r="B27" s="290" t="s">
        <v>43</v>
      </c>
      <c r="C27" s="291"/>
      <c r="D27" s="294" t="str">
        <f>IF(OR(D25="",D25=0),"",D26/D25)</f>
        <v/>
      </c>
      <c r="E27" s="295"/>
      <c r="F27" s="295"/>
      <c r="G27" s="296"/>
      <c r="H27" s="311"/>
      <c r="I27" s="323" t="s">
        <v>44</v>
      </c>
      <c r="J27" s="282"/>
      <c r="K27" s="27"/>
      <c r="L27" s="27"/>
      <c r="M27" s="28"/>
      <c r="N27" s="29" t="str">
        <f>IF(AND(K27="",M27=""),"",IF(AND(K27="",M27&gt;0),M27,K27*M27))</f>
        <v/>
      </c>
    </row>
    <row r="28" spans="1:14" ht="18.75" customHeight="1">
      <c r="A28" s="310"/>
      <c r="B28" s="290" t="s">
        <v>34</v>
      </c>
      <c r="C28" s="291"/>
      <c r="D28" s="312"/>
      <c r="E28" s="99"/>
      <c r="F28" s="99"/>
      <c r="G28" s="313"/>
      <c r="H28" s="309">
        <v>8</v>
      </c>
      <c r="I28" s="292" t="s">
        <v>38</v>
      </c>
      <c r="J28" s="293"/>
      <c r="K28" s="317"/>
      <c r="L28" s="324"/>
      <c r="M28" s="324"/>
      <c r="N28" s="325"/>
    </row>
    <row r="29" spans="1:14" ht="18.75" customHeight="1">
      <c r="A29" s="310"/>
      <c r="B29" s="290" t="s">
        <v>35</v>
      </c>
      <c r="C29" s="291"/>
      <c r="D29" s="314" t="str">
        <f>IF(OR(D26="",D26=0),"",D26-D28)</f>
        <v/>
      </c>
      <c r="E29" s="315"/>
      <c r="F29" s="315"/>
      <c r="G29" s="316"/>
      <c r="H29" s="310"/>
      <c r="I29" s="290" t="s">
        <v>39</v>
      </c>
      <c r="J29" s="291"/>
      <c r="K29" s="320"/>
      <c r="L29" s="321"/>
      <c r="M29" s="321"/>
      <c r="N29" s="322"/>
    </row>
    <row r="30" spans="1:14" ht="18.75" customHeight="1" thickBot="1">
      <c r="A30" s="311"/>
      <c r="B30" s="281" t="s">
        <v>36</v>
      </c>
      <c r="C30" s="282"/>
      <c r="D30" s="283" t="str">
        <f>IF(D26="","",D25-D28-D29)</f>
        <v/>
      </c>
      <c r="E30" s="284"/>
      <c r="F30" s="284"/>
      <c r="G30" s="285"/>
      <c r="H30" s="311"/>
      <c r="I30" s="323" t="s">
        <v>44</v>
      </c>
      <c r="J30" s="282"/>
      <c r="K30" s="27"/>
      <c r="L30" s="27"/>
      <c r="M30" s="28"/>
      <c r="N30" s="29" t="str">
        <f>IF(AND(K30="",M30=""),"",IF(AND(K30="",M30&gt;0),M30,K30*M30))</f>
        <v/>
      </c>
    </row>
    <row r="31" spans="1:14" ht="18.75" customHeight="1">
      <c r="A31" s="309">
        <v>4</v>
      </c>
      <c r="B31" s="292" t="s">
        <v>31</v>
      </c>
      <c r="C31" s="293"/>
      <c r="D31" s="297"/>
      <c r="E31" s="298"/>
      <c r="F31" s="298"/>
      <c r="G31" s="299"/>
    </row>
    <row r="32" spans="1:14" ht="18.75" customHeight="1">
      <c r="A32" s="310"/>
      <c r="B32" s="290" t="s">
        <v>37</v>
      </c>
      <c r="C32" s="291"/>
      <c r="D32" s="300"/>
      <c r="E32" s="301"/>
      <c r="F32" s="301"/>
      <c r="G32" s="302"/>
    </row>
    <row r="33" spans="1:7" ht="18.75" customHeight="1">
      <c r="A33" s="310"/>
      <c r="B33" s="290" t="s">
        <v>32</v>
      </c>
      <c r="C33" s="291"/>
      <c r="D33" s="303"/>
      <c r="E33" s="304"/>
      <c r="F33" s="304"/>
      <c r="G33" s="305"/>
    </row>
    <row r="34" spans="1:7" ht="18.75" customHeight="1">
      <c r="A34" s="310"/>
      <c r="B34" s="290" t="s">
        <v>33</v>
      </c>
      <c r="C34" s="291"/>
      <c r="D34" s="306"/>
      <c r="E34" s="307"/>
      <c r="F34" s="307"/>
      <c r="G34" s="308"/>
    </row>
    <row r="35" spans="1:7" ht="18.75" customHeight="1">
      <c r="A35" s="310"/>
      <c r="B35" s="290" t="s">
        <v>43</v>
      </c>
      <c r="C35" s="291"/>
      <c r="D35" s="294" t="str">
        <f>IF(OR(D33="",D33=0),"",D34/D33)</f>
        <v/>
      </c>
      <c r="E35" s="295"/>
      <c r="F35" s="295"/>
      <c r="G35" s="296"/>
    </row>
    <row r="36" spans="1:7" ht="18.75" customHeight="1">
      <c r="A36" s="310"/>
      <c r="B36" s="290" t="s">
        <v>34</v>
      </c>
      <c r="C36" s="291"/>
      <c r="D36" s="312"/>
      <c r="E36" s="99"/>
      <c r="F36" s="99"/>
      <c r="G36" s="313"/>
    </row>
    <row r="37" spans="1:7" ht="18.75" customHeight="1">
      <c r="A37" s="310"/>
      <c r="B37" s="290" t="s">
        <v>35</v>
      </c>
      <c r="C37" s="291"/>
      <c r="D37" s="314" t="str">
        <f>IF(D34="","",D34-D36)</f>
        <v/>
      </c>
      <c r="E37" s="315"/>
      <c r="F37" s="315"/>
      <c r="G37" s="316"/>
    </row>
    <row r="38" spans="1:7" ht="18.75" customHeight="1" thickBot="1">
      <c r="A38" s="311"/>
      <c r="B38" s="281" t="s">
        <v>36</v>
      </c>
      <c r="C38" s="282"/>
      <c r="D38" s="283" t="str">
        <f>IF(D34="","",D33-D36-D37)</f>
        <v/>
      </c>
      <c r="E38" s="284"/>
      <c r="F38" s="284"/>
      <c r="G38" s="285"/>
    </row>
    <row r="39" spans="1:7" ht="18.75" customHeight="1">
      <c r="A39" s="309">
        <v>5</v>
      </c>
      <c r="B39" s="292" t="s">
        <v>31</v>
      </c>
      <c r="C39" s="293"/>
      <c r="D39" s="297"/>
      <c r="E39" s="298"/>
      <c r="F39" s="298"/>
      <c r="G39" s="299"/>
    </row>
    <row r="40" spans="1:7" ht="18.75" customHeight="1">
      <c r="A40" s="310"/>
      <c r="B40" s="290" t="s">
        <v>37</v>
      </c>
      <c r="C40" s="291"/>
      <c r="D40" s="300"/>
      <c r="E40" s="301"/>
      <c r="F40" s="301"/>
      <c r="G40" s="302"/>
    </row>
    <row r="41" spans="1:7" ht="18.75" customHeight="1">
      <c r="A41" s="310"/>
      <c r="B41" s="290" t="s">
        <v>32</v>
      </c>
      <c r="C41" s="291"/>
      <c r="D41" s="303"/>
      <c r="E41" s="304"/>
      <c r="F41" s="304"/>
      <c r="G41" s="305"/>
    </row>
    <row r="42" spans="1:7" ht="18.75" customHeight="1">
      <c r="A42" s="310"/>
      <c r="B42" s="290" t="s">
        <v>33</v>
      </c>
      <c r="C42" s="291"/>
      <c r="D42" s="306"/>
      <c r="E42" s="307"/>
      <c r="F42" s="307"/>
      <c r="G42" s="308"/>
    </row>
    <row r="43" spans="1:7" ht="18.75" customHeight="1">
      <c r="A43" s="310"/>
      <c r="B43" s="290" t="s">
        <v>43</v>
      </c>
      <c r="C43" s="291"/>
      <c r="D43" s="294" t="str">
        <f>IF(OR(D41="",D41=0),"",D42/D41)</f>
        <v/>
      </c>
      <c r="E43" s="295"/>
      <c r="F43" s="295"/>
      <c r="G43" s="296"/>
    </row>
    <row r="44" spans="1:7" ht="18.75" customHeight="1">
      <c r="A44" s="310"/>
      <c r="B44" s="290" t="s">
        <v>34</v>
      </c>
      <c r="C44" s="291"/>
      <c r="D44" s="312"/>
      <c r="E44" s="99"/>
      <c r="F44" s="99"/>
      <c r="G44" s="313"/>
    </row>
    <row r="45" spans="1:7" ht="18.75" customHeight="1">
      <c r="A45" s="310"/>
      <c r="B45" s="290" t="s">
        <v>35</v>
      </c>
      <c r="C45" s="291"/>
      <c r="D45" s="314" t="str">
        <f>IF(D42="","",D42-D44)</f>
        <v/>
      </c>
      <c r="E45" s="315"/>
      <c r="F45" s="315"/>
      <c r="G45" s="316"/>
    </row>
    <row r="46" spans="1:7" ht="18.75" customHeight="1" thickBot="1">
      <c r="A46" s="311"/>
      <c r="B46" s="281" t="s">
        <v>36</v>
      </c>
      <c r="C46" s="282"/>
      <c r="D46" s="283" t="str">
        <f>IF(D42="","",D41-D44-D45)</f>
        <v/>
      </c>
      <c r="E46" s="284"/>
      <c r="F46" s="284"/>
      <c r="G46" s="285"/>
    </row>
    <row r="47" spans="1:7" ht="18.75" customHeight="1">
      <c r="B47" s="25"/>
      <c r="C47" s="25"/>
      <c r="D47" s="26"/>
      <c r="E47" s="26"/>
      <c r="F47" s="26"/>
      <c r="G47" s="26"/>
    </row>
    <row r="48" spans="1:7" ht="15.75" customHeight="1">
      <c r="C48" s="9"/>
    </row>
    <row r="49" ht="15.75" customHeight="1"/>
    <row r="50" ht="15.75" customHeight="1"/>
    <row r="51" ht="15.75" customHeight="1"/>
  </sheetData>
  <sheetProtection algorithmName="SHA-512" hashValue="JkoJvYck2sjARrSwwH8NP8VU8D4ks3xtpYkGELC1Wk8C/SLL6gHdO4V8qYbJC87no1kSrUajJcBetak/DJ168Q==" saltValue="KxtUzeBZY4j41KxAtNBVsw==" spinCount="100000" sheet="1" objects="1" scenarios="1"/>
  <mergeCells count="135">
    <mergeCell ref="I7:J7"/>
    <mergeCell ref="K7:N7"/>
    <mergeCell ref="B8:C8"/>
    <mergeCell ref="D8:G8"/>
    <mergeCell ref="I8:J8"/>
    <mergeCell ref="K8:N8"/>
    <mergeCell ref="C1:D1"/>
    <mergeCell ref="C3:G3"/>
    <mergeCell ref="A7:A14"/>
    <mergeCell ref="B7:C7"/>
    <mergeCell ref="D7:G7"/>
    <mergeCell ref="H7:H9"/>
    <mergeCell ref="B9:C9"/>
    <mergeCell ref="D9:G9"/>
    <mergeCell ref="B12:C12"/>
    <mergeCell ref="D12:G12"/>
    <mergeCell ref="I9:J9"/>
    <mergeCell ref="B10:C10"/>
    <mergeCell ref="D10:G10"/>
    <mergeCell ref="H10:H12"/>
    <mergeCell ref="I10:J10"/>
    <mergeCell ref="K10:N10"/>
    <mergeCell ref="B11:C11"/>
    <mergeCell ref="D11:G11"/>
    <mergeCell ref="I11:J11"/>
    <mergeCell ref="K11:N11"/>
    <mergeCell ref="I12:J12"/>
    <mergeCell ref="B13:C13"/>
    <mergeCell ref="D13:G13"/>
    <mergeCell ref="H13:H15"/>
    <mergeCell ref="I13:J13"/>
    <mergeCell ref="K13:N13"/>
    <mergeCell ref="B14:C14"/>
    <mergeCell ref="D14:G14"/>
    <mergeCell ref="I14:J14"/>
    <mergeCell ref="K14:N14"/>
    <mergeCell ref="K16:N16"/>
    <mergeCell ref="B17:C17"/>
    <mergeCell ref="D17:G17"/>
    <mergeCell ref="I17:J17"/>
    <mergeCell ref="K17:N17"/>
    <mergeCell ref="B18:C18"/>
    <mergeCell ref="D18:G18"/>
    <mergeCell ref="I18:J18"/>
    <mergeCell ref="A15:A22"/>
    <mergeCell ref="B15:C15"/>
    <mergeCell ref="D15:G15"/>
    <mergeCell ref="I15:J15"/>
    <mergeCell ref="B16:C16"/>
    <mergeCell ref="D16:G16"/>
    <mergeCell ref="H16:H18"/>
    <mergeCell ref="I16:J16"/>
    <mergeCell ref="B19:C19"/>
    <mergeCell ref="D19:G19"/>
    <mergeCell ref="H19:H21"/>
    <mergeCell ref="I19:J19"/>
    <mergeCell ref="K19:N19"/>
    <mergeCell ref="B20:C20"/>
    <mergeCell ref="D20:G20"/>
    <mergeCell ref="I20:J20"/>
    <mergeCell ref="K20:N20"/>
    <mergeCell ref="B21:C21"/>
    <mergeCell ref="D21:G21"/>
    <mergeCell ref="I21:J21"/>
    <mergeCell ref="B22:C22"/>
    <mergeCell ref="D22:G22"/>
    <mergeCell ref="H22:H24"/>
    <mergeCell ref="I22:J22"/>
    <mergeCell ref="K22:N22"/>
    <mergeCell ref="A23:A30"/>
    <mergeCell ref="B23:C23"/>
    <mergeCell ref="D23:G23"/>
    <mergeCell ref="I23:J23"/>
    <mergeCell ref="K23:N23"/>
    <mergeCell ref="K25:N25"/>
    <mergeCell ref="B26:C26"/>
    <mergeCell ref="D26:G26"/>
    <mergeCell ref="I26:J26"/>
    <mergeCell ref="K26:N26"/>
    <mergeCell ref="B27:C27"/>
    <mergeCell ref="D27:G27"/>
    <mergeCell ref="I27:J27"/>
    <mergeCell ref="B24:C24"/>
    <mergeCell ref="D24:G24"/>
    <mergeCell ref="I24:J24"/>
    <mergeCell ref="B25:C25"/>
    <mergeCell ref="D25:G25"/>
    <mergeCell ref="H25:H27"/>
    <mergeCell ref="I25:J25"/>
    <mergeCell ref="B28:C28"/>
    <mergeCell ref="D28:G28"/>
    <mergeCell ref="H28:H30"/>
    <mergeCell ref="I28:J28"/>
    <mergeCell ref="K28:N28"/>
    <mergeCell ref="B29:C29"/>
    <mergeCell ref="D29:G29"/>
    <mergeCell ref="I29:J29"/>
    <mergeCell ref="K29:N29"/>
    <mergeCell ref="B30:C30"/>
    <mergeCell ref="D34:G34"/>
    <mergeCell ref="B35:C35"/>
    <mergeCell ref="D35:G35"/>
    <mergeCell ref="D30:G30"/>
    <mergeCell ref="I30:J30"/>
    <mergeCell ref="B31:C31"/>
    <mergeCell ref="D31:G31"/>
    <mergeCell ref="B32:C32"/>
    <mergeCell ref="D32:G32"/>
    <mergeCell ref="B33:C33"/>
    <mergeCell ref="D33:G33"/>
    <mergeCell ref="B34:C34"/>
    <mergeCell ref="B38:C38"/>
    <mergeCell ref="D38:G38"/>
    <mergeCell ref="A39:A46"/>
    <mergeCell ref="B39:C39"/>
    <mergeCell ref="D39:G39"/>
    <mergeCell ref="B40:C40"/>
    <mergeCell ref="D40:G40"/>
    <mergeCell ref="B41:C41"/>
    <mergeCell ref="D41:G41"/>
    <mergeCell ref="B42:C42"/>
    <mergeCell ref="A31:A38"/>
    <mergeCell ref="B46:C46"/>
    <mergeCell ref="D46:G46"/>
    <mergeCell ref="D42:G42"/>
    <mergeCell ref="B43:C43"/>
    <mergeCell ref="D43:G43"/>
    <mergeCell ref="B44:C44"/>
    <mergeCell ref="D44:G44"/>
    <mergeCell ref="B45:C45"/>
    <mergeCell ref="D45:G45"/>
    <mergeCell ref="B36:C36"/>
    <mergeCell ref="D36:G36"/>
    <mergeCell ref="B37:C37"/>
    <mergeCell ref="D37:G37"/>
  </mergeCells>
  <phoneticPr fontId="7"/>
  <dataValidations count="11">
    <dataValidation type="whole" imeMode="off" operator="greaterThanOrEqual" allowBlank="1" showInputMessage="1" showErrorMessage="1" sqref="D45:D46 D21:D22 D29:D30 D37:D38 D13:D14" xr:uid="{E4BA1D1B-77E3-49D4-ADD5-98AFCFEC75B2}">
      <formula1>0</formula1>
    </dataValidation>
    <dataValidation type="whole" imeMode="off" allowBlank="1" showInputMessage="1" showErrorMessage="1" error="注番6桁_x000a_数字のみで入力" sqref="D6:D7 E6:G6 D15 D23 D31 D39" xr:uid="{7514E7B7-49D9-48E1-9239-6331692AB44B}">
      <formula1>0</formula1>
      <formula2>999999</formula2>
    </dataValidation>
    <dataValidation type="textLength" errorStyle="information" imeMode="off" allowBlank="1" showInputMessage="1" prompt="契約金額_x000a_(税込)入力" sqref="D9 D17 D25 D33 D41" xr:uid="{5F3C2159-6FAC-423E-9D56-8CE5CF9B8C25}">
      <formula1>0</formula1>
      <formula2>20</formula2>
    </dataValidation>
    <dataValidation type="whole" errorStyle="information" imeMode="off" operator="greaterThanOrEqual" allowBlank="1" showInputMessage="1" prompt="出来高金額_x000a_(税込)入力" sqref="D10 D18 D26 D34 D42" xr:uid="{E428AE35-A720-4856-B860-98FFFD71B000}">
      <formula1>0</formula1>
    </dataValidation>
    <dataValidation errorStyle="information" imeMode="off" allowBlank="1" showInputMessage="1" prompt="既受領額入力" sqref="D12 D20 D28 D36 D44" xr:uid="{C6CA5FF6-4DF0-4AE9-ADA4-B7CD8795C079}"/>
    <dataValidation errorStyle="information" imeMode="off" allowBlank="1" showInputMessage="1" prompt="単価_x000a_(税込)入力" sqref="M9 M12 M15 M18 M21 M24 M27 M30" xr:uid="{A4A5148C-4E5E-4930-8475-72AC56C99BBC}"/>
    <dataValidation errorStyle="information" imeMode="on" allowBlank="1" showInputMessage="1" prompt="注文内容入力" sqref="D8:G8 D16:G16 D24:G24 D32:G32 D40:G40" xr:uid="{3870C549-2348-4872-8F47-E0C9BDF9F73E}"/>
    <dataValidation imeMode="on" allowBlank="1" showInputMessage="1" showErrorMessage="1" prompt="摘要_x000a_入力" sqref="K8:N8 K11:N11 K14:N14 K17:N17 K20:N20 K23:N23 K26:N26 K29:N29" xr:uid="{F3457FDD-72FE-4792-9DA5-35BE965F8305}"/>
    <dataValidation errorStyle="information" imeMode="on" allowBlank="1" showInputMessage="1" prompt="工事名を入力" sqref="C3:G3" xr:uid="{0518E930-B18D-4CDF-9587-7084912C26BA}"/>
    <dataValidation errorStyle="information" allowBlank="1" showInputMessage="1" showErrorMessage="1" prompt="月日を_x000a_入力" sqref="K7:N7 K10:N10 K13:N13 K16:N16 K19:N19 K22:N22 K25:N25 K28:N28" xr:uid="{595452F3-B9A7-41A0-BDB3-888C8C16C0FD}"/>
    <dataValidation type="list" imeMode="on" allowBlank="1" showInputMessage="1" showErrorMessage="1" prompt="担当者_x000a_プルダウンより選択" sqref="F1" xr:uid="{2D0F271D-19CA-4279-812B-D60EF50E1E96}">
      <formula1>"中村,大壁,中野,河西,嘉藤"</formula1>
    </dataValidation>
  </dataValidations>
  <pageMargins left="0.7" right="0.7" top="0.75" bottom="0.75" header="0.3" footer="0.3"/>
  <pageSetup paperSize="9" scale="86" orientation="portrait" r:id="rId1"/>
  <colBreaks count="1" manualBreakCount="1">
    <brk id="7" max="4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E988-8E41-4BDA-81CE-1B9322DAA494}">
  <sheetPr>
    <tabColor rgb="FFCCECFF"/>
  </sheetPr>
  <dimension ref="A1:AS73"/>
  <sheetViews>
    <sheetView showZeros="0" view="pageBreakPreview" zoomScale="95" zoomScaleNormal="100" zoomScaleSheetLayoutView="95" workbookViewId="0">
      <selection sqref="A1:B2"/>
    </sheetView>
  </sheetViews>
  <sheetFormatPr defaultColWidth="2.375" defaultRowHeight="12" customHeight="1"/>
  <cols>
    <col min="23" max="25" width="2.625" customWidth="1"/>
  </cols>
  <sheetData>
    <row r="1" spans="1:45" ht="12" customHeight="1">
      <c r="A1" s="270" t="str">
        <f>IF(工事!$C$1="","",MONTH(工事!$C$1))</f>
        <v/>
      </c>
      <c r="B1" s="270"/>
      <c r="C1" s="272" t="s">
        <v>73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45" ht="12" customHeight="1" thickBot="1">
      <c r="A2" s="271"/>
      <c r="B2" s="271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45" ht="12" customHeight="1" thickTop="1" thickBot="1"/>
    <row r="4" spans="1:45" ht="12" customHeight="1">
      <c r="P4" s="274" t="s">
        <v>74</v>
      </c>
      <c r="Q4" s="274"/>
      <c r="R4" s="274"/>
      <c r="S4" s="274"/>
      <c r="T4" s="275">
        <f>'工事 (6)'!$F$1</f>
        <v>0</v>
      </c>
      <c r="U4" s="276"/>
      <c r="V4" s="276"/>
      <c r="W4" s="277"/>
      <c r="AC4" s="243" t="s">
        <v>75</v>
      </c>
      <c r="AD4" s="243"/>
      <c r="AE4" s="90">
        <f>基本情報!$D$4</f>
        <v>0</v>
      </c>
      <c r="AF4" s="90"/>
      <c r="AG4" s="90"/>
      <c r="AH4" s="90"/>
      <c r="AI4" s="90"/>
    </row>
    <row r="5" spans="1:45" ht="12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274"/>
      <c r="Q5" s="274"/>
      <c r="R5" s="274"/>
      <c r="S5" s="274"/>
      <c r="T5" s="278"/>
      <c r="U5" s="279"/>
      <c r="V5" s="279"/>
      <c r="W5" s="280"/>
      <c r="AC5" s="243"/>
      <c r="AD5" s="243"/>
      <c r="AE5" s="90"/>
      <c r="AF5" s="90"/>
      <c r="AG5" s="90"/>
      <c r="AH5" s="90"/>
      <c r="AI5" s="90"/>
    </row>
    <row r="6" spans="1:45" ht="12" customHeight="1">
      <c r="AA6" s="57"/>
      <c r="AB6" s="57"/>
      <c r="AC6" s="256" t="s">
        <v>76</v>
      </c>
      <c r="AD6" s="90"/>
      <c r="AE6" s="90"/>
      <c r="AF6" s="90"/>
      <c r="AG6" s="257">
        <f>基本情報!$D$5</f>
        <v>0</v>
      </c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</row>
    <row r="7" spans="1:45" ht="12" customHeight="1" thickBot="1">
      <c r="AA7" s="57"/>
      <c r="AB7" s="57"/>
      <c r="AC7" s="90"/>
      <c r="AD7" s="90"/>
      <c r="AE7" s="90"/>
      <c r="AF7" s="90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</row>
    <row r="8" spans="1:45" ht="12" customHeight="1">
      <c r="A8" s="243" t="s">
        <v>77</v>
      </c>
      <c r="B8" s="243"/>
      <c r="C8" s="243"/>
      <c r="D8" s="243"/>
      <c r="E8" s="243"/>
      <c r="F8" s="259">
        <f>'工事 (6)'!$C$3</f>
        <v>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2"/>
      <c r="AA8" s="57"/>
      <c r="AB8" s="57"/>
      <c r="AC8" s="256" t="s">
        <v>78</v>
      </c>
      <c r="AD8" s="90"/>
      <c r="AE8" s="90"/>
      <c r="AF8" s="90"/>
      <c r="AG8" s="257">
        <f>基本情報!$D$2</f>
        <v>0</v>
      </c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43" t="s">
        <v>79</v>
      </c>
      <c r="AS8" s="243"/>
    </row>
    <row r="9" spans="1:45" ht="12" customHeight="1">
      <c r="A9" s="243"/>
      <c r="B9" s="243"/>
      <c r="C9" s="243"/>
      <c r="D9" s="243"/>
      <c r="E9" s="243"/>
      <c r="F9" s="263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58"/>
      <c r="Y9" s="265"/>
      <c r="AA9" s="57"/>
      <c r="AB9" s="57"/>
      <c r="AC9" s="90"/>
      <c r="AD9" s="90"/>
      <c r="AE9" s="90"/>
      <c r="AF9" s="90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43"/>
      <c r="AS9" s="243"/>
    </row>
    <row r="10" spans="1:45" ht="12" customHeight="1" thickBot="1">
      <c r="A10" s="243"/>
      <c r="B10" s="243"/>
      <c r="C10" s="243"/>
      <c r="D10" s="243"/>
      <c r="E10" s="243"/>
      <c r="F10" s="26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269"/>
      <c r="AA10" s="57"/>
      <c r="AB10" s="57"/>
      <c r="AC10" s="258" t="s">
        <v>80</v>
      </c>
      <c r="AD10" s="258"/>
      <c r="AE10" s="258"/>
      <c r="AF10" s="258"/>
      <c r="AG10" s="257">
        <f>基本情報!$D$17</f>
        <v>0</v>
      </c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</row>
    <row r="11" spans="1:45" ht="12" customHeight="1">
      <c r="AA11" s="57"/>
      <c r="AB11" s="57"/>
      <c r="AC11" s="258"/>
      <c r="AD11" s="258"/>
      <c r="AE11" s="258"/>
      <c r="AF11" s="258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</row>
    <row r="12" spans="1:45" ht="12" customHeight="1">
      <c r="AD12" s="254" t="s">
        <v>81</v>
      </c>
      <c r="AE12" s="254"/>
      <c r="AF12" s="254"/>
      <c r="AG12" s="253">
        <f>基本情報!$D$7</f>
        <v>0</v>
      </c>
      <c r="AH12" s="253"/>
      <c r="AI12" s="253"/>
      <c r="AJ12" s="253"/>
      <c r="AK12" s="253"/>
      <c r="AL12" s="254" t="s">
        <v>82</v>
      </c>
      <c r="AM12" s="254"/>
      <c r="AN12" s="254"/>
      <c r="AO12" s="253">
        <f>基本情報!$D$8</f>
        <v>0</v>
      </c>
      <c r="AP12" s="253"/>
      <c r="AQ12" s="253"/>
      <c r="AR12" s="253"/>
      <c r="AS12" s="253"/>
    </row>
    <row r="13" spans="1:45" ht="12" customHeight="1">
      <c r="AD13" s="254"/>
      <c r="AE13" s="254"/>
      <c r="AF13" s="254"/>
      <c r="AG13" s="253"/>
      <c r="AH13" s="253"/>
      <c r="AI13" s="253"/>
      <c r="AJ13" s="253"/>
      <c r="AK13" s="253"/>
      <c r="AL13" s="254"/>
      <c r="AM13" s="254"/>
      <c r="AN13" s="254"/>
      <c r="AO13" s="253"/>
      <c r="AP13" s="253"/>
      <c r="AQ13" s="253"/>
      <c r="AR13" s="253"/>
      <c r="AS13" s="253"/>
    </row>
    <row r="14" spans="1:45" ht="12" customHeight="1">
      <c r="AA14" s="57"/>
      <c r="AB14" s="57"/>
      <c r="AC14" s="57"/>
      <c r="AD14" s="254" t="s">
        <v>83</v>
      </c>
      <c r="AE14" s="254"/>
      <c r="AF14" s="254"/>
      <c r="AG14" s="255">
        <f>基本情報!$D$3</f>
        <v>0</v>
      </c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45" ht="12" customHeight="1">
      <c r="AA15" s="57"/>
      <c r="AB15" s="57"/>
      <c r="AC15" s="57"/>
      <c r="AD15" s="254"/>
      <c r="AE15" s="254"/>
      <c r="AF15" s="254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pans="1:45" ht="12" customHeight="1">
      <c r="A16" s="239" t="s">
        <v>84</v>
      </c>
      <c r="B16" s="239"/>
      <c r="C16" s="239"/>
      <c r="D16" s="239"/>
      <c r="E16" s="239"/>
      <c r="F16" s="239"/>
      <c r="G16" s="239"/>
      <c r="H16" s="241">
        <f t="shared" ref="H16" si="0">SUM(AE36,AE60)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3" t="s">
        <v>85</v>
      </c>
      <c r="V16" s="243"/>
      <c r="W16" s="243"/>
      <c r="X16" s="243"/>
      <c r="Y16" s="90"/>
    </row>
    <row r="17" spans="1:45" ht="12" customHeight="1">
      <c r="A17" s="239"/>
      <c r="B17" s="239"/>
      <c r="C17" s="239"/>
      <c r="D17" s="239"/>
      <c r="E17" s="239"/>
      <c r="F17" s="239"/>
      <c r="G17" s="239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3"/>
      <c r="V17" s="243"/>
      <c r="W17" s="243"/>
      <c r="X17" s="243"/>
      <c r="Y17" s="90"/>
    </row>
    <row r="18" spans="1:45" ht="12" customHeight="1" thickBot="1">
      <c r="A18" s="240"/>
      <c r="B18" s="240"/>
      <c r="C18" s="240"/>
      <c r="D18" s="240"/>
      <c r="E18" s="240"/>
      <c r="F18" s="240"/>
      <c r="G18" s="240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3"/>
      <c r="V18" s="243"/>
      <c r="W18" s="243"/>
      <c r="X18" s="243"/>
      <c r="Y18" s="90"/>
    </row>
    <row r="20" spans="1:45" ht="12" customHeight="1">
      <c r="A20" s="126" t="s">
        <v>86</v>
      </c>
      <c r="B20" s="126"/>
      <c r="C20" s="126"/>
      <c r="D20" s="126"/>
      <c r="E20" s="126"/>
      <c r="F20" s="126"/>
    </row>
    <row r="21" spans="1:45" ht="12" customHeight="1" thickBot="1">
      <c r="A21" s="213"/>
      <c r="B21" s="213"/>
      <c r="C21" s="213"/>
      <c r="D21" s="213"/>
      <c r="E21" s="213"/>
      <c r="F21" s="213"/>
    </row>
    <row r="22" spans="1:45" ht="12" customHeight="1">
      <c r="A22" s="244" t="s">
        <v>87</v>
      </c>
      <c r="B22" s="245"/>
      <c r="C22" s="245"/>
      <c r="D22" s="227" t="s">
        <v>88</v>
      </c>
      <c r="E22" s="227"/>
      <c r="F22" s="227"/>
      <c r="G22" s="227"/>
      <c r="H22" s="227"/>
      <c r="I22" s="227"/>
      <c r="J22" s="227"/>
      <c r="K22" s="227"/>
      <c r="L22" s="227" t="s">
        <v>89</v>
      </c>
      <c r="M22" s="227"/>
      <c r="N22" s="227"/>
      <c r="O22" s="227"/>
      <c r="P22" s="227"/>
      <c r="Q22" s="227"/>
      <c r="R22" s="227" t="s">
        <v>90</v>
      </c>
      <c r="S22" s="227"/>
      <c r="T22" s="227"/>
      <c r="U22" s="227"/>
      <c r="V22" s="227"/>
      <c r="W22" s="250" t="s">
        <v>91</v>
      </c>
      <c r="X22" s="250"/>
      <c r="Y22" s="250"/>
      <c r="Z22" s="227" t="s">
        <v>92</v>
      </c>
      <c r="AA22" s="227"/>
      <c r="AB22" s="227"/>
      <c r="AC22" s="227"/>
      <c r="AD22" s="227"/>
      <c r="AE22" s="229" t="s">
        <v>93</v>
      </c>
      <c r="AF22" s="227"/>
      <c r="AG22" s="227"/>
      <c r="AH22" s="227"/>
      <c r="AI22" s="227"/>
      <c r="AJ22" s="227" t="s">
        <v>94</v>
      </c>
      <c r="AK22" s="227"/>
      <c r="AL22" s="227"/>
      <c r="AM22" s="227"/>
      <c r="AN22" s="227"/>
      <c r="AO22" s="227" t="s">
        <v>95</v>
      </c>
      <c r="AP22" s="227"/>
      <c r="AQ22" s="227"/>
      <c r="AR22" s="227"/>
      <c r="AS22" s="230"/>
    </row>
    <row r="23" spans="1:45" ht="12" customHeight="1">
      <c r="A23" s="246"/>
      <c r="B23" s="247"/>
      <c r="C23" s="247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251"/>
      <c r="X23" s="251"/>
      <c r="Y23" s="251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231"/>
    </row>
    <row r="24" spans="1:45" ht="12" customHeight="1" thickBot="1">
      <c r="A24" s="248"/>
      <c r="B24" s="249"/>
      <c r="C24" s="249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52"/>
      <c r="X24" s="252"/>
      <c r="Y24" s="252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32"/>
    </row>
    <row r="25" spans="1:45" ht="12" customHeight="1">
      <c r="A25" s="233">
        <f>'工事 (6)'!$D$7</f>
        <v>0</v>
      </c>
      <c r="B25" s="234"/>
      <c r="C25" s="234"/>
      <c r="D25" s="235">
        <f>'工事 (6)'!$D$8</f>
        <v>0</v>
      </c>
      <c r="E25" s="235"/>
      <c r="F25" s="235"/>
      <c r="G25" s="235"/>
      <c r="H25" s="235"/>
      <c r="I25" s="235"/>
      <c r="J25" s="235"/>
      <c r="K25" s="235"/>
      <c r="L25" s="236">
        <f>'工事 (6)'!$D$9</f>
        <v>0</v>
      </c>
      <c r="M25" s="236"/>
      <c r="N25" s="236"/>
      <c r="O25" s="236"/>
      <c r="P25" s="236"/>
      <c r="Q25" s="236"/>
      <c r="R25" s="236">
        <f>'工事 (6)'!$D$10</f>
        <v>0</v>
      </c>
      <c r="S25" s="236"/>
      <c r="T25" s="236"/>
      <c r="U25" s="236"/>
      <c r="V25" s="236"/>
      <c r="W25" s="237" t="str">
        <f>'工事 (6)'!$D$11</f>
        <v/>
      </c>
      <c r="X25" s="234"/>
      <c r="Y25" s="234"/>
      <c r="Z25" s="236">
        <f>'工事 (6)'!$D$12</f>
        <v>0</v>
      </c>
      <c r="AA25" s="236"/>
      <c r="AB25" s="236"/>
      <c r="AC25" s="236"/>
      <c r="AD25" s="236"/>
      <c r="AE25" s="236" t="str">
        <f>'工事 (6)'!$D$13</f>
        <v/>
      </c>
      <c r="AF25" s="236"/>
      <c r="AG25" s="236"/>
      <c r="AH25" s="236"/>
      <c r="AI25" s="236"/>
      <c r="AJ25" s="236" t="str">
        <f>'工事 (6)'!$D$14</f>
        <v/>
      </c>
      <c r="AK25" s="236"/>
      <c r="AL25" s="236"/>
      <c r="AM25" s="236"/>
      <c r="AN25" s="236"/>
      <c r="AO25" s="236"/>
      <c r="AP25" s="236"/>
      <c r="AQ25" s="236"/>
      <c r="AR25" s="236"/>
      <c r="AS25" s="238"/>
    </row>
    <row r="26" spans="1:45" ht="12" customHeight="1">
      <c r="A26" s="224"/>
      <c r="B26" s="170"/>
      <c r="C26" s="170"/>
      <c r="D26" s="225"/>
      <c r="E26" s="225"/>
      <c r="F26" s="225"/>
      <c r="G26" s="225"/>
      <c r="H26" s="225"/>
      <c r="I26" s="225"/>
      <c r="J26" s="225"/>
      <c r="K26" s="225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70"/>
      <c r="X26" s="170"/>
      <c r="Y26" s="170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202"/>
    </row>
    <row r="27" spans="1:45" ht="12" customHeight="1">
      <c r="A27" s="224">
        <f>'工事 (6)'!$D$15</f>
        <v>0</v>
      </c>
      <c r="B27" s="170"/>
      <c r="C27" s="170"/>
      <c r="D27" s="225">
        <f>'工事 (6)'!$D$16</f>
        <v>0</v>
      </c>
      <c r="E27" s="225"/>
      <c r="F27" s="225"/>
      <c r="G27" s="225"/>
      <c r="H27" s="225"/>
      <c r="I27" s="225"/>
      <c r="J27" s="225"/>
      <c r="K27" s="225"/>
      <c r="L27" s="198">
        <f>'工事 (6)'!$D$17</f>
        <v>0</v>
      </c>
      <c r="M27" s="198"/>
      <c r="N27" s="198"/>
      <c r="O27" s="198"/>
      <c r="P27" s="198"/>
      <c r="Q27" s="198"/>
      <c r="R27" s="198">
        <f>'工事 (6)'!$D$18</f>
        <v>0</v>
      </c>
      <c r="S27" s="198"/>
      <c r="T27" s="198"/>
      <c r="U27" s="198"/>
      <c r="V27" s="198"/>
      <c r="W27" s="226" t="str">
        <f>'工事 (6)'!$D$19</f>
        <v/>
      </c>
      <c r="X27" s="170"/>
      <c r="Y27" s="170"/>
      <c r="Z27" s="198">
        <f>'工事 (6)'!$D$20</f>
        <v>0</v>
      </c>
      <c r="AA27" s="198"/>
      <c r="AB27" s="198"/>
      <c r="AC27" s="198"/>
      <c r="AD27" s="198"/>
      <c r="AE27" s="198" t="str">
        <f>'工事 (6)'!$D$21</f>
        <v/>
      </c>
      <c r="AF27" s="198"/>
      <c r="AG27" s="198"/>
      <c r="AH27" s="198"/>
      <c r="AI27" s="198"/>
      <c r="AJ27" s="198" t="str">
        <f>'工事 (6)'!$D$22</f>
        <v/>
      </c>
      <c r="AK27" s="198"/>
      <c r="AL27" s="198"/>
      <c r="AM27" s="198"/>
      <c r="AN27" s="198"/>
      <c r="AO27" s="198"/>
      <c r="AP27" s="198"/>
      <c r="AQ27" s="198"/>
      <c r="AR27" s="198"/>
      <c r="AS27" s="202"/>
    </row>
    <row r="28" spans="1:45" ht="12" customHeight="1">
      <c r="A28" s="224"/>
      <c r="B28" s="170"/>
      <c r="C28" s="170"/>
      <c r="D28" s="225"/>
      <c r="E28" s="225"/>
      <c r="F28" s="225"/>
      <c r="G28" s="225"/>
      <c r="H28" s="225"/>
      <c r="I28" s="225"/>
      <c r="J28" s="225"/>
      <c r="K28" s="225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70"/>
      <c r="X28" s="170"/>
      <c r="Y28" s="170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202"/>
    </row>
    <row r="29" spans="1:45" ht="12" customHeight="1">
      <c r="A29" s="224">
        <f>'工事 (6)'!$D$23</f>
        <v>0</v>
      </c>
      <c r="B29" s="170"/>
      <c r="C29" s="170"/>
      <c r="D29" s="225">
        <f>'工事 (6)'!$D$24</f>
        <v>0</v>
      </c>
      <c r="E29" s="225"/>
      <c r="F29" s="225"/>
      <c r="G29" s="225"/>
      <c r="H29" s="225"/>
      <c r="I29" s="225"/>
      <c r="J29" s="225"/>
      <c r="K29" s="225"/>
      <c r="L29" s="198">
        <f>'工事 (6)'!$D$25</f>
        <v>0</v>
      </c>
      <c r="M29" s="198"/>
      <c r="N29" s="198"/>
      <c r="O29" s="198"/>
      <c r="P29" s="198"/>
      <c r="Q29" s="198"/>
      <c r="R29" s="198">
        <f>'工事 (6)'!$D$26</f>
        <v>0</v>
      </c>
      <c r="S29" s="198"/>
      <c r="T29" s="198"/>
      <c r="U29" s="198"/>
      <c r="V29" s="198"/>
      <c r="W29" s="226" t="str">
        <f>'工事 (6)'!$D$27</f>
        <v/>
      </c>
      <c r="X29" s="170"/>
      <c r="Y29" s="170"/>
      <c r="Z29" s="198">
        <f>'工事 (6)'!$D$28</f>
        <v>0</v>
      </c>
      <c r="AA29" s="198"/>
      <c r="AB29" s="198"/>
      <c r="AC29" s="198"/>
      <c r="AD29" s="198"/>
      <c r="AE29" s="198" t="str">
        <f>'工事 (6)'!$D$29</f>
        <v/>
      </c>
      <c r="AF29" s="198"/>
      <c r="AG29" s="198"/>
      <c r="AH29" s="198"/>
      <c r="AI29" s="198"/>
      <c r="AJ29" s="198" t="str">
        <f>'工事 (6)'!$D$30</f>
        <v/>
      </c>
      <c r="AK29" s="198"/>
      <c r="AL29" s="198"/>
      <c r="AM29" s="198"/>
      <c r="AN29" s="198"/>
      <c r="AO29" s="198"/>
      <c r="AP29" s="198"/>
      <c r="AQ29" s="198"/>
      <c r="AR29" s="198"/>
      <c r="AS29" s="202"/>
    </row>
    <row r="30" spans="1:45" ht="12" customHeight="1">
      <c r="A30" s="224"/>
      <c r="B30" s="170"/>
      <c r="C30" s="170"/>
      <c r="D30" s="225"/>
      <c r="E30" s="225"/>
      <c r="F30" s="225"/>
      <c r="G30" s="225"/>
      <c r="H30" s="225"/>
      <c r="I30" s="225"/>
      <c r="J30" s="225"/>
      <c r="K30" s="225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70"/>
      <c r="X30" s="170"/>
      <c r="Y30" s="170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202"/>
    </row>
    <row r="31" spans="1:45" ht="12" customHeight="1">
      <c r="A31" s="224">
        <f>'工事 (6)'!$D$31</f>
        <v>0</v>
      </c>
      <c r="B31" s="170"/>
      <c r="C31" s="170"/>
      <c r="D31" s="225">
        <f>'工事 (6)'!$D$32</f>
        <v>0</v>
      </c>
      <c r="E31" s="225"/>
      <c r="F31" s="225"/>
      <c r="G31" s="225"/>
      <c r="H31" s="225"/>
      <c r="I31" s="225"/>
      <c r="J31" s="225"/>
      <c r="K31" s="225"/>
      <c r="L31" s="198">
        <f>'工事 (6)'!$D$33</f>
        <v>0</v>
      </c>
      <c r="M31" s="198"/>
      <c r="N31" s="198"/>
      <c r="O31" s="198"/>
      <c r="P31" s="198"/>
      <c r="Q31" s="198"/>
      <c r="R31" s="198">
        <f>'工事 (6)'!$D$34</f>
        <v>0</v>
      </c>
      <c r="S31" s="198"/>
      <c r="T31" s="198"/>
      <c r="U31" s="198"/>
      <c r="V31" s="198"/>
      <c r="W31" s="226" t="str">
        <f>'工事 (6)'!$D$35</f>
        <v/>
      </c>
      <c r="X31" s="170"/>
      <c r="Y31" s="170"/>
      <c r="Z31" s="198">
        <f>'工事 (6)'!$D$36</f>
        <v>0</v>
      </c>
      <c r="AA31" s="198"/>
      <c r="AB31" s="198"/>
      <c r="AC31" s="198"/>
      <c r="AD31" s="198"/>
      <c r="AE31" s="198" t="str">
        <f>'工事 (6)'!$D$37</f>
        <v/>
      </c>
      <c r="AF31" s="198"/>
      <c r="AG31" s="198"/>
      <c r="AH31" s="198"/>
      <c r="AI31" s="198"/>
      <c r="AJ31" s="198" t="str">
        <f>'工事 (6)'!$D$38</f>
        <v/>
      </c>
      <c r="AK31" s="198"/>
      <c r="AL31" s="198"/>
      <c r="AM31" s="198"/>
      <c r="AN31" s="198"/>
      <c r="AO31" s="198"/>
      <c r="AP31" s="198"/>
      <c r="AQ31" s="198"/>
      <c r="AR31" s="198"/>
      <c r="AS31" s="202"/>
    </row>
    <row r="32" spans="1:45" ht="12" customHeight="1">
      <c r="A32" s="224"/>
      <c r="B32" s="170"/>
      <c r="C32" s="170"/>
      <c r="D32" s="225"/>
      <c r="E32" s="225"/>
      <c r="F32" s="225"/>
      <c r="G32" s="225"/>
      <c r="H32" s="225"/>
      <c r="I32" s="225"/>
      <c r="J32" s="225"/>
      <c r="K32" s="225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70"/>
      <c r="X32" s="170"/>
      <c r="Y32" s="170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202"/>
    </row>
    <row r="33" spans="1:45" ht="12" customHeight="1">
      <c r="A33" s="218">
        <f>'工事 (6)'!$D$39</f>
        <v>0</v>
      </c>
      <c r="B33" s="165"/>
      <c r="C33" s="165"/>
      <c r="D33" s="221">
        <f>'工事 (6)'!$D$40</f>
        <v>0</v>
      </c>
      <c r="E33" s="221"/>
      <c r="F33" s="221"/>
      <c r="G33" s="221"/>
      <c r="H33" s="221"/>
      <c r="I33" s="221"/>
      <c r="J33" s="221"/>
      <c r="K33" s="221"/>
      <c r="L33" s="216">
        <f>'工事 (6)'!$D$41</f>
        <v>0</v>
      </c>
      <c r="M33" s="216"/>
      <c r="N33" s="216"/>
      <c r="O33" s="216"/>
      <c r="P33" s="216"/>
      <c r="Q33" s="216"/>
      <c r="R33" s="216">
        <f>'工事 (6)'!$D$42</f>
        <v>0</v>
      </c>
      <c r="S33" s="216"/>
      <c r="T33" s="216"/>
      <c r="U33" s="216"/>
      <c r="V33" s="216"/>
      <c r="W33" s="223" t="str">
        <f>'工事 (6)'!$D$43</f>
        <v/>
      </c>
      <c r="X33" s="165"/>
      <c r="Y33" s="165"/>
      <c r="Z33" s="216">
        <f>'工事 (6)'!$D$44</f>
        <v>0</v>
      </c>
      <c r="AA33" s="216"/>
      <c r="AB33" s="216"/>
      <c r="AC33" s="216"/>
      <c r="AD33" s="216"/>
      <c r="AE33" s="216" t="str">
        <f>'工事 (6)'!$D$45</f>
        <v/>
      </c>
      <c r="AF33" s="216"/>
      <c r="AG33" s="216"/>
      <c r="AH33" s="216"/>
      <c r="AI33" s="216"/>
      <c r="AJ33" s="216" t="str">
        <f>'工事 (6)'!$D$46</f>
        <v/>
      </c>
      <c r="AK33" s="216"/>
      <c r="AL33" s="216"/>
      <c r="AM33" s="216"/>
      <c r="AN33" s="216"/>
      <c r="AO33" s="216"/>
      <c r="AP33" s="216"/>
      <c r="AQ33" s="216"/>
      <c r="AR33" s="216"/>
      <c r="AS33" s="217"/>
    </row>
    <row r="34" spans="1:45" ht="12" customHeight="1" thickBot="1">
      <c r="A34" s="219"/>
      <c r="B34" s="220"/>
      <c r="C34" s="220"/>
      <c r="D34" s="222"/>
      <c r="E34" s="222"/>
      <c r="F34" s="222"/>
      <c r="G34" s="222"/>
      <c r="H34" s="222"/>
      <c r="I34" s="222"/>
      <c r="J34" s="222"/>
      <c r="K34" s="222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220"/>
      <c r="X34" s="220"/>
      <c r="Y34" s="220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80"/>
    </row>
    <row r="35" spans="1:45" ht="12" customHeight="1" thickBot="1"/>
    <row r="36" spans="1:45" ht="12" customHeight="1">
      <c r="W36" s="171" t="s">
        <v>96</v>
      </c>
      <c r="X36" s="172"/>
      <c r="Y36" s="172"/>
      <c r="Z36" s="172"/>
      <c r="AA36" s="172"/>
      <c r="AB36" s="172"/>
      <c r="AC36" s="172"/>
      <c r="AD36" s="172"/>
      <c r="AE36" s="175">
        <f t="shared" ref="AE36" si="1">SUM(AE25:AI34)</f>
        <v>0</v>
      </c>
      <c r="AF36" s="175"/>
      <c r="AG36" s="175"/>
      <c r="AH36" s="175"/>
      <c r="AI36" s="175"/>
      <c r="AJ36" s="177" t="s">
        <v>97</v>
      </c>
      <c r="AK36" s="177"/>
      <c r="AL36" s="177"/>
      <c r="AM36" s="177"/>
      <c r="AN36" s="177"/>
      <c r="AO36" s="175">
        <f>ROUND(AE36/1.1*0.1,0)</f>
        <v>0</v>
      </c>
      <c r="AP36" s="175"/>
      <c r="AQ36" s="175"/>
      <c r="AR36" s="175"/>
      <c r="AS36" s="179"/>
    </row>
    <row r="37" spans="1:45" ht="12" customHeight="1" thickBot="1">
      <c r="W37" s="173"/>
      <c r="X37" s="174"/>
      <c r="Y37" s="174"/>
      <c r="Z37" s="174"/>
      <c r="AA37" s="174"/>
      <c r="AB37" s="174"/>
      <c r="AC37" s="174"/>
      <c r="AD37" s="174"/>
      <c r="AE37" s="176"/>
      <c r="AF37" s="176"/>
      <c r="AG37" s="176"/>
      <c r="AH37" s="176"/>
      <c r="AI37" s="176"/>
      <c r="AJ37" s="178"/>
      <c r="AK37" s="178"/>
      <c r="AL37" s="178"/>
      <c r="AM37" s="178"/>
      <c r="AN37" s="178"/>
      <c r="AO37" s="176"/>
      <c r="AP37" s="176"/>
      <c r="AQ37" s="176"/>
      <c r="AR37" s="176"/>
      <c r="AS37" s="180"/>
    </row>
    <row r="39" spans="1:45" ht="12" customHeight="1">
      <c r="A39" s="126" t="s">
        <v>98</v>
      </c>
      <c r="B39" s="126"/>
      <c r="C39" s="126"/>
      <c r="D39" s="126"/>
      <c r="E39" s="126"/>
      <c r="F39" s="126"/>
    </row>
    <row r="40" spans="1:45" ht="12" customHeight="1" thickBot="1">
      <c r="A40" s="213"/>
      <c r="B40" s="213"/>
      <c r="C40" s="213"/>
      <c r="D40" s="213"/>
      <c r="E40" s="213"/>
      <c r="F40" s="213"/>
    </row>
    <row r="41" spans="1:45" ht="12" customHeight="1">
      <c r="A41" s="214" t="s">
        <v>99</v>
      </c>
      <c r="B41" s="204"/>
      <c r="C41" s="204"/>
      <c r="D41" s="204" t="s">
        <v>100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 t="s">
        <v>101</v>
      </c>
      <c r="Z41" s="204"/>
      <c r="AA41" s="204"/>
      <c r="AB41" s="204"/>
      <c r="AC41" s="204" t="s">
        <v>102</v>
      </c>
      <c r="AD41" s="204"/>
      <c r="AE41" s="204"/>
      <c r="AF41" s="204" t="s">
        <v>103</v>
      </c>
      <c r="AG41" s="204"/>
      <c r="AH41" s="204"/>
      <c r="AI41" s="204"/>
      <c r="AJ41" s="204"/>
      <c r="AK41" s="204"/>
      <c r="AL41" s="204" t="s">
        <v>104</v>
      </c>
      <c r="AM41" s="204"/>
      <c r="AN41" s="204"/>
      <c r="AO41" s="204"/>
      <c r="AP41" s="204"/>
      <c r="AQ41" s="204"/>
      <c r="AR41" s="204"/>
      <c r="AS41" s="205"/>
    </row>
    <row r="42" spans="1:45" ht="12" customHeight="1" thickBot="1">
      <c r="A42" s="21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7"/>
    </row>
    <row r="43" spans="1:45" ht="12" customHeight="1">
      <c r="A43" s="208">
        <f>'工事 (6)'!$K$7</f>
        <v>0</v>
      </c>
      <c r="B43" s="209"/>
      <c r="C43" s="209"/>
      <c r="D43" s="167">
        <f>'工事 (6)'!$K$8</f>
        <v>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210">
        <f>'工事 (6)'!$K$9</f>
        <v>0</v>
      </c>
      <c r="Z43" s="210"/>
      <c r="AA43" s="210"/>
      <c r="AB43" s="210"/>
      <c r="AC43" s="211">
        <f>'工事 (6)'!$L$9</f>
        <v>0</v>
      </c>
      <c r="AD43" s="211"/>
      <c r="AE43" s="211"/>
      <c r="AF43" s="210">
        <f>'工事 (6)'!$M$9</f>
        <v>0</v>
      </c>
      <c r="AG43" s="210"/>
      <c r="AH43" s="210"/>
      <c r="AI43" s="210"/>
      <c r="AJ43" s="210"/>
      <c r="AK43" s="210"/>
      <c r="AL43" s="210" t="str">
        <f>'工事 (6)'!$N$9</f>
        <v/>
      </c>
      <c r="AM43" s="210"/>
      <c r="AN43" s="210"/>
      <c r="AO43" s="210"/>
      <c r="AP43" s="210"/>
      <c r="AQ43" s="210"/>
      <c r="AR43" s="210"/>
      <c r="AS43" s="212"/>
    </row>
    <row r="44" spans="1:45" ht="12" customHeight="1">
      <c r="A44" s="193"/>
      <c r="B44" s="194"/>
      <c r="C44" s="19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98"/>
      <c r="Z44" s="198"/>
      <c r="AA44" s="198"/>
      <c r="AB44" s="198"/>
      <c r="AC44" s="200"/>
      <c r="AD44" s="200"/>
      <c r="AE44" s="200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202"/>
    </row>
    <row r="45" spans="1:45" ht="12" customHeight="1">
      <c r="A45" s="193">
        <f>'工事 (6)'!$K$10</f>
        <v>0</v>
      </c>
      <c r="B45" s="194"/>
      <c r="C45" s="194"/>
      <c r="D45" s="170">
        <f>'工事 (6)'!$K$11</f>
        <v>0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98">
        <f>'工事 (6)'!$K$12</f>
        <v>0</v>
      </c>
      <c r="Z45" s="198"/>
      <c r="AA45" s="198"/>
      <c r="AB45" s="198"/>
      <c r="AC45" s="200">
        <f>'工事 (6)'!$L$12</f>
        <v>0</v>
      </c>
      <c r="AD45" s="200"/>
      <c r="AE45" s="200"/>
      <c r="AF45" s="198">
        <f>'工事 (6)'!$M$12</f>
        <v>0</v>
      </c>
      <c r="AG45" s="198"/>
      <c r="AH45" s="198"/>
      <c r="AI45" s="198"/>
      <c r="AJ45" s="198"/>
      <c r="AK45" s="198"/>
      <c r="AL45" s="198" t="str">
        <f>'工事 (6)'!$N$12</f>
        <v/>
      </c>
      <c r="AM45" s="198"/>
      <c r="AN45" s="198"/>
      <c r="AO45" s="198"/>
      <c r="AP45" s="198"/>
      <c r="AQ45" s="198"/>
      <c r="AR45" s="198"/>
      <c r="AS45" s="202"/>
    </row>
    <row r="46" spans="1:45" ht="12" customHeight="1">
      <c r="A46" s="193"/>
      <c r="B46" s="194"/>
      <c r="C46" s="194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98"/>
      <c r="Z46" s="198"/>
      <c r="AA46" s="198"/>
      <c r="AB46" s="198"/>
      <c r="AC46" s="200"/>
      <c r="AD46" s="200"/>
      <c r="AE46" s="200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202"/>
    </row>
    <row r="47" spans="1:45" ht="12" customHeight="1">
      <c r="A47" s="193">
        <f>'工事 (6)'!$K$13</f>
        <v>0</v>
      </c>
      <c r="B47" s="194"/>
      <c r="C47" s="194"/>
      <c r="D47" s="170">
        <f>'工事 (6)'!$K$14</f>
        <v>0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98">
        <f>'工事 (6)'!$K$15</f>
        <v>0</v>
      </c>
      <c r="Z47" s="198"/>
      <c r="AA47" s="198"/>
      <c r="AB47" s="198"/>
      <c r="AC47" s="200">
        <f>'工事 (6)'!$L$15</f>
        <v>0</v>
      </c>
      <c r="AD47" s="200"/>
      <c r="AE47" s="200"/>
      <c r="AF47" s="198">
        <f>'工事 (6)'!$M$15</f>
        <v>0</v>
      </c>
      <c r="AG47" s="198"/>
      <c r="AH47" s="198"/>
      <c r="AI47" s="198"/>
      <c r="AJ47" s="198"/>
      <c r="AK47" s="198"/>
      <c r="AL47" s="198" t="str">
        <f>'工事 (6)'!$N$15</f>
        <v/>
      </c>
      <c r="AM47" s="198"/>
      <c r="AN47" s="198"/>
      <c r="AO47" s="198"/>
      <c r="AP47" s="198"/>
      <c r="AQ47" s="198"/>
      <c r="AR47" s="198"/>
      <c r="AS47" s="202"/>
    </row>
    <row r="48" spans="1:45" ht="12" customHeight="1">
      <c r="A48" s="193"/>
      <c r="B48" s="194"/>
      <c r="C48" s="194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98"/>
      <c r="Z48" s="198"/>
      <c r="AA48" s="198"/>
      <c r="AB48" s="198"/>
      <c r="AC48" s="200"/>
      <c r="AD48" s="200"/>
      <c r="AE48" s="200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2"/>
    </row>
    <row r="49" spans="1:45" ht="12" customHeight="1">
      <c r="A49" s="193">
        <f>'工事 (6)'!$K$16</f>
        <v>0</v>
      </c>
      <c r="B49" s="194"/>
      <c r="C49" s="194"/>
      <c r="D49" s="170">
        <f>'工事 (6)'!$K$17</f>
        <v>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98">
        <f>'工事 (6)'!$K$18</f>
        <v>0</v>
      </c>
      <c r="Z49" s="198"/>
      <c r="AA49" s="198"/>
      <c r="AB49" s="198"/>
      <c r="AC49" s="200">
        <f>'工事 (6)'!$L$18</f>
        <v>0</v>
      </c>
      <c r="AD49" s="200"/>
      <c r="AE49" s="200"/>
      <c r="AF49" s="198">
        <f>'工事 (6)'!$M$18</f>
        <v>0</v>
      </c>
      <c r="AG49" s="198"/>
      <c r="AH49" s="198"/>
      <c r="AI49" s="198"/>
      <c r="AJ49" s="198"/>
      <c r="AK49" s="198"/>
      <c r="AL49" s="198" t="str">
        <f>'工事 (6)'!$N$18</f>
        <v/>
      </c>
      <c r="AM49" s="198"/>
      <c r="AN49" s="198"/>
      <c r="AO49" s="198"/>
      <c r="AP49" s="198"/>
      <c r="AQ49" s="198"/>
      <c r="AR49" s="198"/>
      <c r="AS49" s="202"/>
    </row>
    <row r="50" spans="1:45" ht="12" customHeight="1">
      <c r="A50" s="193"/>
      <c r="B50" s="194"/>
      <c r="C50" s="194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98"/>
      <c r="Z50" s="198"/>
      <c r="AA50" s="198"/>
      <c r="AB50" s="198"/>
      <c r="AC50" s="200"/>
      <c r="AD50" s="200"/>
      <c r="AE50" s="200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2"/>
    </row>
    <row r="51" spans="1:45" ht="12" customHeight="1">
      <c r="A51" s="193">
        <f>'工事 (6)'!$K$19</f>
        <v>0</v>
      </c>
      <c r="B51" s="194"/>
      <c r="C51" s="194"/>
      <c r="D51" s="170">
        <f>'工事 (6)'!$K$20</f>
        <v>0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98">
        <f>'工事 (6)'!$K$21</f>
        <v>0</v>
      </c>
      <c r="Z51" s="198"/>
      <c r="AA51" s="198"/>
      <c r="AB51" s="198"/>
      <c r="AC51" s="200">
        <f>'工事 (6)'!$L$21</f>
        <v>0</v>
      </c>
      <c r="AD51" s="200"/>
      <c r="AE51" s="200"/>
      <c r="AF51" s="198">
        <f>'工事 (6)'!$M$21</f>
        <v>0</v>
      </c>
      <c r="AG51" s="198"/>
      <c r="AH51" s="198"/>
      <c r="AI51" s="198"/>
      <c r="AJ51" s="198"/>
      <c r="AK51" s="198"/>
      <c r="AL51" s="198" t="str">
        <f>'工事 (6)'!$N$21</f>
        <v/>
      </c>
      <c r="AM51" s="198"/>
      <c r="AN51" s="198"/>
      <c r="AO51" s="198"/>
      <c r="AP51" s="198"/>
      <c r="AQ51" s="198"/>
      <c r="AR51" s="198"/>
      <c r="AS51" s="202"/>
    </row>
    <row r="52" spans="1:45" ht="12" customHeight="1">
      <c r="A52" s="193"/>
      <c r="B52" s="194"/>
      <c r="C52" s="194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98"/>
      <c r="Z52" s="198"/>
      <c r="AA52" s="198"/>
      <c r="AB52" s="198"/>
      <c r="AC52" s="200"/>
      <c r="AD52" s="200"/>
      <c r="AE52" s="200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202"/>
    </row>
    <row r="53" spans="1:45" ht="12" customHeight="1">
      <c r="A53" s="193">
        <f>'工事 (6)'!$K$22</f>
        <v>0</v>
      </c>
      <c r="B53" s="194"/>
      <c r="C53" s="194"/>
      <c r="D53" s="170">
        <f>'工事 (6)'!$K$23</f>
        <v>0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98">
        <f>'工事 (6)'!$K$24</f>
        <v>0</v>
      </c>
      <c r="Z53" s="198"/>
      <c r="AA53" s="198"/>
      <c r="AB53" s="198"/>
      <c r="AC53" s="200">
        <f>'工事 (6)'!$L$24</f>
        <v>0</v>
      </c>
      <c r="AD53" s="200"/>
      <c r="AE53" s="200"/>
      <c r="AF53" s="198">
        <f>'工事 (6)'!$M$24</f>
        <v>0</v>
      </c>
      <c r="AG53" s="198"/>
      <c r="AH53" s="198"/>
      <c r="AI53" s="198"/>
      <c r="AJ53" s="198"/>
      <c r="AK53" s="198"/>
      <c r="AL53" s="198" t="str">
        <f>'工事 (6)'!$N$24</f>
        <v/>
      </c>
      <c r="AM53" s="198"/>
      <c r="AN53" s="198"/>
      <c r="AO53" s="198"/>
      <c r="AP53" s="198"/>
      <c r="AQ53" s="198"/>
      <c r="AR53" s="198"/>
      <c r="AS53" s="202"/>
    </row>
    <row r="54" spans="1:45" ht="12" customHeight="1">
      <c r="A54" s="193"/>
      <c r="B54" s="194"/>
      <c r="C54" s="194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98"/>
      <c r="Z54" s="198"/>
      <c r="AA54" s="198"/>
      <c r="AB54" s="198"/>
      <c r="AC54" s="200"/>
      <c r="AD54" s="200"/>
      <c r="AE54" s="200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202"/>
    </row>
    <row r="55" spans="1:45" ht="12" customHeight="1">
      <c r="A55" s="193">
        <f>'工事 (6)'!$K$25</f>
        <v>0</v>
      </c>
      <c r="B55" s="194"/>
      <c r="C55" s="194"/>
      <c r="D55" s="170">
        <f>'工事 (6)'!$K$26</f>
        <v>0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98">
        <f>'工事 (6)'!$K$27</f>
        <v>0</v>
      </c>
      <c r="Z55" s="198"/>
      <c r="AA55" s="198"/>
      <c r="AB55" s="198"/>
      <c r="AC55" s="200">
        <f>'工事 (6)'!$L$27</f>
        <v>0</v>
      </c>
      <c r="AD55" s="200"/>
      <c r="AE55" s="200"/>
      <c r="AF55" s="198">
        <f>'工事 (6)'!$M$27</f>
        <v>0</v>
      </c>
      <c r="AG55" s="198"/>
      <c r="AH55" s="198"/>
      <c r="AI55" s="198"/>
      <c r="AJ55" s="198"/>
      <c r="AK55" s="198"/>
      <c r="AL55" s="198" t="str">
        <f>'工事 (6)'!$N$27</f>
        <v/>
      </c>
      <c r="AM55" s="198"/>
      <c r="AN55" s="198"/>
      <c r="AO55" s="198"/>
      <c r="AP55" s="198"/>
      <c r="AQ55" s="198"/>
      <c r="AR55" s="198"/>
      <c r="AS55" s="202"/>
    </row>
    <row r="56" spans="1:45" ht="12" customHeight="1">
      <c r="A56" s="193"/>
      <c r="B56" s="194"/>
      <c r="C56" s="194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98"/>
      <c r="Z56" s="198"/>
      <c r="AA56" s="198"/>
      <c r="AB56" s="198"/>
      <c r="AC56" s="200"/>
      <c r="AD56" s="200"/>
      <c r="AE56" s="200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202"/>
    </row>
    <row r="57" spans="1:45" ht="12" customHeight="1">
      <c r="A57" s="193">
        <f>'工事 (6)'!$K$28</f>
        <v>0</v>
      </c>
      <c r="B57" s="194"/>
      <c r="C57" s="194"/>
      <c r="D57" s="170">
        <f>'工事 (6)'!$K$29</f>
        <v>0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98">
        <f>'工事 (6)'!$K$30</f>
        <v>0</v>
      </c>
      <c r="Z57" s="198"/>
      <c r="AA57" s="198"/>
      <c r="AB57" s="198"/>
      <c r="AC57" s="200">
        <f>'工事 (6)'!$L$30</f>
        <v>0</v>
      </c>
      <c r="AD57" s="200"/>
      <c r="AE57" s="200"/>
      <c r="AF57" s="198">
        <f>'工事 (6)'!$M$30</f>
        <v>0</v>
      </c>
      <c r="AG57" s="198"/>
      <c r="AH57" s="198"/>
      <c r="AI57" s="198"/>
      <c r="AJ57" s="198"/>
      <c r="AK57" s="198"/>
      <c r="AL57" s="198" t="str">
        <f>'工事 (6)'!$N$30</f>
        <v/>
      </c>
      <c r="AM57" s="198"/>
      <c r="AN57" s="198"/>
      <c r="AO57" s="198"/>
      <c r="AP57" s="198"/>
      <c r="AQ57" s="198"/>
      <c r="AR57" s="198"/>
      <c r="AS57" s="202"/>
    </row>
    <row r="58" spans="1:45" ht="12" customHeight="1" thickBot="1">
      <c r="A58" s="195"/>
      <c r="B58" s="196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9"/>
      <c r="Z58" s="199"/>
      <c r="AA58" s="199"/>
      <c r="AB58" s="199"/>
      <c r="AC58" s="201"/>
      <c r="AD58" s="201"/>
      <c r="AE58" s="201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203"/>
    </row>
    <row r="59" spans="1:45" ht="12" customHeight="1" thickBot="1"/>
    <row r="60" spans="1:45" ht="12" customHeight="1">
      <c r="W60" s="171" t="s">
        <v>105</v>
      </c>
      <c r="X60" s="172"/>
      <c r="Y60" s="172"/>
      <c r="Z60" s="172"/>
      <c r="AA60" s="172"/>
      <c r="AB60" s="172"/>
      <c r="AC60" s="172"/>
      <c r="AD60" s="172"/>
      <c r="AE60" s="175">
        <f t="shared" ref="AE60" si="2">SUM(AL43:AS58)</f>
        <v>0</v>
      </c>
      <c r="AF60" s="175"/>
      <c r="AG60" s="175"/>
      <c r="AH60" s="175"/>
      <c r="AI60" s="175"/>
      <c r="AJ60" s="177" t="s">
        <v>97</v>
      </c>
      <c r="AK60" s="177"/>
      <c r="AL60" s="177"/>
      <c r="AM60" s="177"/>
      <c r="AN60" s="177"/>
      <c r="AO60" s="175">
        <f>ROUND(AE60/1.1*0.1,0)</f>
        <v>0</v>
      </c>
      <c r="AP60" s="175"/>
      <c r="AQ60" s="175"/>
      <c r="AR60" s="175"/>
      <c r="AS60" s="179"/>
    </row>
    <row r="61" spans="1:45" ht="12" customHeight="1" thickBot="1">
      <c r="W61" s="173"/>
      <c r="X61" s="174"/>
      <c r="Y61" s="174"/>
      <c r="Z61" s="174"/>
      <c r="AA61" s="174"/>
      <c r="AB61" s="174"/>
      <c r="AC61" s="174"/>
      <c r="AD61" s="174"/>
      <c r="AE61" s="176"/>
      <c r="AF61" s="176"/>
      <c r="AG61" s="176"/>
      <c r="AH61" s="176"/>
      <c r="AI61" s="176"/>
      <c r="AJ61" s="178"/>
      <c r="AK61" s="178"/>
      <c r="AL61" s="178"/>
      <c r="AM61" s="178"/>
      <c r="AN61" s="178"/>
      <c r="AO61" s="176"/>
      <c r="AP61" s="176"/>
      <c r="AQ61" s="176"/>
      <c r="AR61" s="176"/>
      <c r="AS61" s="180"/>
    </row>
    <row r="62" spans="1:45" ht="12" customHeight="1" thickBot="1"/>
    <row r="63" spans="1:45" ht="12" customHeight="1">
      <c r="AF63" s="181" t="s">
        <v>95</v>
      </c>
      <c r="AG63" s="182"/>
      <c r="AH63" s="182"/>
      <c r="AI63" s="182"/>
      <c r="AJ63" s="182"/>
      <c r="AK63" s="183"/>
      <c r="AL63" s="187">
        <f t="shared" ref="AL63" si="3">SUM(AO25:AS34)</f>
        <v>0</v>
      </c>
      <c r="AM63" s="188"/>
      <c r="AN63" s="188"/>
      <c r="AO63" s="188"/>
      <c r="AP63" s="188"/>
      <c r="AQ63" s="188"/>
      <c r="AR63" s="188"/>
      <c r="AS63" s="189"/>
    </row>
    <row r="64" spans="1:45" ht="12" customHeight="1" thickBot="1">
      <c r="AF64" s="184"/>
      <c r="AG64" s="185"/>
      <c r="AH64" s="185"/>
      <c r="AI64" s="185"/>
      <c r="AJ64" s="185"/>
      <c r="AK64" s="186"/>
      <c r="AL64" s="190"/>
      <c r="AM64" s="191"/>
      <c r="AN64" s="191"/>
      <c r="AO64" s="191"/>
      <c r="AP64" s="191"/>
      <c r="AQ64" s="191"/>
      <c r="AR64" s="191"/>
      <c r="AS64" s="192"/>
    </row>
    <row r="66" spans="1:45" ht="12" customHeight="1">
      <c r="A66" s="162" t="s">
        <v>106</v>
      </c>
      <c r="B66" s="162"/>
      <c r="C66" s="162"/>
      <c r="D66" s="162"/>
      <c r="E66" s="162"/>
      <c r="F66" s="162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8" t="s">
        <v>107</v>
      </c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</row>
    <row r="67" spans="1:45" ht="12" customHeight="1">
      <c r="A67" s="163"/>
      <c r="B67" s="163"/>
      <c r="C67" s="163"/>
      <c r="D67" s="163"/>
      <c r="E67" s="163"/>
      <c r="F67" s="163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</row>
    <row r="68" spans="1:45" ht="12" customHeight="1">
      <c r="A68" s="163"/>
      <c r="B68" s="163"/>
      <c r="C68" s="163"/>
      <c r="D68" s="163"/>
      <c r="E68" s="163"/>
      <c r="F68" s="163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9" t="s">
        <v>108</v>
      </c>
      <c r="AI68" s="169"/>
      <c r="AJ68" s="169"/>
      <c r="AK68" s="169"/>
      <c r="AL68" s="169" t="s">
        <v>108</v>
      </c>
      <c r="AM68" s="169"/>
      <c r="AN68" s="169"/>
      <c r="AO68" s="169"/>
      <c r="AP68" s="169" t="s">
        <v>108</v>
      </c>
      <c r="AQ68" s="169"/>
      <c r="AR68" s="169"/>
      <c r="AS68" s="169"/>
    </row>
    <row r="69" spans="1:45" ht="12" customHeight="1">
      <c r="A69" s="163"/>
      <c r="B69" s="163"/>
      <c r="C69" s="163"/>
      <c r="D69" s="163"/>
      <c r="E69" s="163"/>
      <c r="F69" s="163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</row>
    <row r="70" spans="1:45" ht="12" customHeight="1">
      <c r="A70" s="163"/>
      <c r="B70" s="163"/>
      <c r="C70" s="163"/>
      <c r="D70" s="163"/>
      <c r="E70" s="163"/>
      <c r="F70" s="163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</row>
    <row r="71" spans="1:45" ht="12" customHeight="1">
      <c r="A71" s="163"/>
      <c r="B71" s="163"/>
      <c r="C71" s="163"/>
      <c r="D71" s="163"/>
      <c r="E71" s="163"/>
      <c r="F71" s="163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</row>
    <row r="72" spans="1:45" ht="12" customHeight="1">
      <c r="A72" s="163"/>
      <c r="B72" s="163"/>
      <c r="C72" s="163"/>
      <c r="D72" s="163"/>
      <c r="E72" s="163"/>
      <c r="F72" s="163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</row>
    <row r="73" spans="1:45" ht="12" customHeight="1">
      <c r="A73" s="164"/>
      <c r="B73" s="164"/>
      <c r="C73" s="164"/>
      <c r="D73" s="164"/>
      <c r="E73" s="164"/>
      <c r="F73" s="164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</row>
  </sheetData>
  <sheetProtection algorithmName="SHA-512" hashValue="iDYU01awjMXUPb/DdvODGlvnAPgjauIg6i74TqMmCoznjyn4hNfGgIH11DTKRdaNDbb6/Yyyl+DIgWX3ZgeJbA==" saltValue="HWNNP4ilu1LZn7x7ApOtIw==" spinCount="100000" sheet="1" objects="1" scenarios="1"/>
  <mergeCells count="153">
    <mergeCell ref="A1:B2"/>
    <mergeCell ref="C1:M2"/>
    <mergeCell ref="P4:S5"/>
    <mergeCell ref="T4:W5"/>
    <mergeCell ref="AC4:AD5"/>
    <mergeCell ref="AE4:AI5"/>
    <mergeCell ref="AD12:AF13"/>
    <mergeCell ref="AG12:AK13"/>
    <mergeCell ref="AL12:AN13"/>
    <mergeCell ref="AO12:AS13"/>
    <mergeCell ref="AD14:AF15"/>
    <mergeCell ref="AG14:AS15"/>
    <mergeCell ref="AC6:AF7"/>
    <mergeCell ref="AG6:AS7"/>
    <mergeCell ref="A8:E10"/>
    <mergeCell ref="F8:Y10"/>
    <mergeCell ref="AC8:AF9"/>
    <mergeCell ref="AG8:AQ9"/>
    <mergeCell ref="AR8:AS9"/>
    <mergeCell ref="AC10:AF11"/>
    <mergeCell ref="AG10:AS11"/>
    <mergeCell ref="A16:G18"/>
    <mergeCell ref="H16:T18"/>
    <mergeCell ref="U16:Y18"/>
    <mergeCell ref="A20:F21"/>
    <mergeCell ref="A22:C24"/>
    <mergeCell ref="D22:K24"/>
    <mergeCell ref="L22:Q24"/>
    <mergeCell ref="R22:V24"/>
    <mergeCell ref="W22:Y24"/>
    <mergeCell ref="Z22:AD24"/>
    <mergeCell ref="AE22:AI24"/>
    <mergeCell ref="AJ22:AN24"/>
    <mergeCell ref="AO22:AS24"/>
    <mergeCell ref="A25:C26"/>
    <mergeCell ref="D25:K26"/>
    <mergeCell ref="L25:Q26"/>
    <mergeCell ref="R25:V26"/>
    <mergeCell ref="W25:Y26"/>
    <mergeCell ref="Z25:AD26"/>
    <mergeCell ref="AE25:AI26"/>
    <mergeCell ref="AJ25:AN26"/>
    <mergeCell ref="AO25:AS26"/>
    <mergeCell ref="A27:C28"/>
    <mergeCell ref="D27:K28"/>
    <mergeCell ref="L27:Q28"/>
    <mergeCell ref="R27:V28"/>
    <mergeCell ref="W27:Y28"/>
    <mergeCell ref="Z27:AD28"/>
    <mergeCell ref="AE27:AI28"/>
    <mergeCell ref="AJ27:AN28"/>
    <mergeCell ref="AO27:AS28"/>
    <mergeCell ref="A29:C30"/>
    <mergeCell ref="D29:K30"/>
    <mergeCell ref="L29:Q30"/>
    <mergeCell ref="R29:V30"/>
    <mergeCell ref="W29:Y30"/>
    <mergeCell ref="Z29:AD30"/>
    <mergeCell ref="AE29:AI30"/>
    <mergeCell ref="AJ29:AN30"/>
    <mergeCell ref="AO29:AS30"/>
    <mergeCell ref="A31:C32"/>
    <mergeCell ref="D31:K32"/>
    <mergeCell ref="L31:Q32"/>
    <mergeCell ref="R31:V32"/>
    <mergeCell ref="W31:Y32"/>
    <mergeCell ref="Z31:AD32"/>
    <mergeCell ref="AE31:AI32"/>
    <mergeCell ref="AJ31:AN32"/>
    <mergeCell ref="AO31:AS32"/>
    <mergeCell ref="AE33:AI34"/>
    <mergeCell ref="AJ33:AN34"/>
    <mergeCell ref="AO33:AS34"/>
    <mergeCell ref="W36:AD37"/>
    <mergeCell ref="AE36:AI37"/>
    <mergeCell ref="AJ36:AN37"/>
    <mergeCell ref="AO36:AS37"/>
    <mergeCell ref="A33:C34"/>
    <mergeCell ref="D33:K34"/>
    <mergeCell ref="L33:Q34"/>
    <mergeCell ref="R33:V34"/>
    <mergeCell ref="W33:Y34"/>
    <mergeCell ref="Z33:AD34"/>
    <mergeCell ref="AL41:AS42"/>
    <mergeCell ref="A43:C44"/>
    <mergeCell ref="D43:X44"/>
    <mergeCell ref="Y43:AB44"/>
    <mergeCell ref="AC43:AE44"/>
    <mergeCell ref="AF43:AK44"/>
    <mergeCell ref="AL43:AS44"/>
    <mergeCell ref="A39:F40"/>
    <mergeCell ref="A41:C42"/>
    <mergeCell ref="D41:X42"/>
    <mergeCell ref="Y41:AB42"/>
    <mergeCell ref="AC41:AE42"/>
    <mergeCell ref="AF41:AK42"/>
    <mergeCell ref="A47:C48"/>
    <mergeCell ref="D47:X48"/>
    <mergeCell ref="Y47:AB48"/>
    <mergeCell ref="AC47:AE48"/>
    <mergeCell ref="AF47:AK48"/>
    <mergeCell ref="AL47:AS48"/>
    <mergeCell ref="A45:C46"/>
    <mergeCell ref="D45:X46"/>
    <mergeCell ref="Y45:AB46"/>
    <mergeCell ref="AC45:AE46"/>
    <mergeCell ref="AF45:AK46"/>
    <mergeCell ref="AL45:AS46"/>
    <mergeCell ref="A51:C52"/>
    <mergeCell ref="D51:X52"/>
    <mergeCell ref="Y51:AB52"/>
    <mergeCell ref="AC51:AE52"/>
    <mergeCell ref="AF51:AK52"/>
    <mergeCell ref="AL51:AS52"/>
    <mergeCell ref="A49:C50"/>
    <mergeCell ref="D49:X50"/>
    <mergeCell ref="Y49:AB50"/>
    <mergeCell ref="AC49:AE50"/>
    <mergeCell ref="AF49:AK50"/>
    <mergeCell ref="AL49:AS50"/>
    <mergeCell ref="A55:C56"/>
    <mergeCell ref="D55:X56"/>
    <mergeCell ref="Y55:AB56"/>
    <mergeCell ref="AC55:AE56"/>
    <mergeCell ref="AF55:AK56"/>
    <mergeCell ref="AL55:AS56"/>
    <mergeCell ref="A53:C54"/>
    <mergeCell ref="D53:X54"/>
    <mergeCell ref="Y53:AB54"/>
    <mergeCell ref="AC53:AE54"/>
    <mergeCell ref="AF53:AK54"/>
    <mergeCell ref="AL53:AS54"/>
    <mergeCell ref="W60:AD61"/>
    <mergeCell ref="AE60:AI61"/>
    <mergeCell ref="AJ60:AN61"/>
    <mergeCell ref="AO60:AS61"/>
    <mergeCell ref="AF63:AK64"/>
    <mergeCell ref="AL63:AS64"/>
    <mergeCell ref="A57:C58"/>
    <mergeCell ref="D57:X58"/>
    <mergeCell ref="Y57:AB58"/>
    <mergeCell ref="AC57:AE58"/>
    <mergeCell ref="AF57:AK58"/>
    <mergeCell ref="AL57:AS58"/>
    <mergeCell ref="A66:F73"/>
    <mergeCell ref="G66:AG73"/>
    <mergeCell ref="AH66:AS67"/>
    <mergeCell ref="AH68:AK69"/>
    <mergeCell ref="AL68:AO69"/>
    <mergeCell ref="AP68:AS69"/>
    <mergeCell ref="AH70:AK73"/>
    <mergeCell ref="AL70:AO73"/>
    <mergeCell ref="AP70:AS73"/>
  </mergeCells>
  <phoneticPr fontId="7"/>
  <printOptions horizontalCentered="1"/>
  <pageMargins left="0.19685039370078741" right="0.19685039370078741" top="0.59055118110236227" bottom="0.19685039370078741" header="0.31496062992125984" footer="0.31496062992125984"/>
  <pageSetup paperSize="9" scale="85" orientation="portrait" blackAndWhite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91A53-E290-49F2-B259-502C9CD4E3A6}">
  <sheetPr>
    <tabColor rgb="FFFFFF00"/>
  </sheetPr>
  <dimension ref="A1:N51"/>
  <sheetViews>
    <sheetView showGridLines="0" view="pageBreakPreview" zoomScale="85" zoomScaleNormal="85" zoomScaleSheetLayoutView="85" workbookViewId="0">
      <selection sqref="A1:B2"/>
    </sheetView>
  </sheetViews>
  <sheetFormatPr defaultRowHeight="18.75"/>
  <cols>
    <col min="1" max="1" width="2.75" bestFit="1" customWidth="1"/>
    <col min="2" max="2" width="10" customWidth="1"/>
    <col min="3" max="3" width="7.5" customWidth="1"/>
    <col min="4" max="7" width="12.625" customWidth="1"/>
    <col min="8" max="8" width="2.75" customWidth="1"/>
    <col min="11" max="11" width="11.5" customWidth="1"/>
    <col min="12" max="12" width="7.375" customWidth="1"/>
    <col min="13" max="14" width="12.625" customWidth="1"/>
  </cols>
  <sheetData>
    <row r="1" spans="1:14" ht="24.75" customHeight="1">
      <c r="B1" s="38" t="s">
        <v>62</v>
      </c>
      <c r="C1" s="328" t="str">
        <f>IF(工事!$C$1="","",工事!$C$1)</f>
        <v/>
      </c>
      <c r="D1" s="329"/>
      <c r="E1" s="38" t="s">
        <v>48</v>
      </c>
      <c r="F1" s="58"/>
    </row>
    <row r="2" spans="1:14" s="20" customFormat="1" ht="6.75" customHeight="1"/>
    <row r="3" spans="1:14" ht="30" customHeight="1">
      <c r="B3" s="23" t="s">
        <v>40</v>
      </c>
      <c r="C3" s="286"/>
      <c r="D3" s="287"/>
      <c r="E3" s="287"/>
      <c r="F3" s="288"/>
      <c r="G3" s="289"/>
    </row>
    <row r="4" spans="1:14" s="20" customFormat="1" ht="6.75" customHeight="1"/>
    <row r="5" spans="1:14" ht="15.75" customHeight="1">
      <c r="C5" s="21" t="s">
        <v>41</v>
      </c>
      <c r="D5" s="22"/>
      <c r="E5" t="s">
        <v>42</v>
      </c>
    </row>
    <row r="6" spans="1:14" ht="24.75" customHeight="1" thickBot="1">
      <c r="A6" s="51" t="s">
        <v>45</v>
      </c>
      <c r="D6" s="24"/>
      <c r="E6" s="24"/>
      <c r="F6" s="24"/>
      <c r="G6" s="24"/>
      <c r="H6" s="51" t="s">
        <v>46</v>
      </c>
    </row>
    <row r="7" spans="1:14" ht="18.75" customHeight="1">
      <c r="A7" s="309">
        <v>1</v>
      </c>
      <c r="B7" s="292" t="s">
        <v>31</v>
      </c>
      <c r="C7" s="293"/>
      <c r="D7" s="297"/>
      <c r="E7" s="298"/>
      <c r="F7" s="298"/>
      <c r="G7" s="299"/>
      <c r="H7" s="309">
        <v>1</v>
      </c>
      <c r="I7" s="292" t="s">
        <v>38</v>
      </c>
      <c r="J7" s="293"/>
      <c r="K7" s="317"/>
      <c r="L7" s="318"/>
      <c r="M7" s="318"/>
      <c r="N7" s="319"/>
    </row>
    <row r="8" spans="1:14" ht="18.75" customHeight="1">
      <c r="A8" s="310"/>
      <c r="B8" s="290" t="s">
        <v>37</v>
      </c>
      <c r="C8" s="291"/>
      <c r="D8" s="300"/>
      <c r="E8" s="301"/>
      <c r="F8" s="301"/>
      <c r="G8" s="302"/>
      <c r="H8" s="310"/>
      <c r="I8" s="290" t="s">
        <v>39</v>
      </c>
      <c r="J8" s="291"/>
      <c r="K8" s="320"/>
      <c r="L8" s="321"/>
      <c r="M8" s="321"/>
      <c r="N8" s="322"/>
    </row>
    <row r="9" spans="1:14" ht="18.75" customHeight="1" thickBot="1">
      <c r="A9" s="310"/>
      <c r="B9" s="290" t="s">
        <v>32</v>
      </c>
      <c r="C9" s="291"/>
      <c r="D9" s="303"/>
      <c r="E9" s="304"/>
      <c r="F9" s="304"/>
      <c r="G9" s="305"/>
      <c r="H9" s="311"/>
      <c r="I9" s="323" t="s">
        <v>44</v>
      </c>
      <c r="J9" s="282"/>
      <c r="K9" s="27"/>
      <c r="L9" s="27"/>
      <c r="M9" s="28"/>
      <c r="N9" s="29" t="str">
        <f>IF(AND(K9="",M9=""),"",IF(AND(K9="",M9&gt;0),M9,K9*M9))</f>
        <v/>
      </c>
    </row>
    <row r="10" spans="1:14" ht="18.75" customHeight="1">
      <c r="A10" s="310"/>
      <c r="B10" s="290" t="s">
        <v>33</v>
      </c>
      <c r="C10" s="291"/>
      <c r="D10" s="306"/>
      <c r="E10" s="307"/>
      <c r="F10" s="307"/>
      <c r="G10" s="308"/>
      <c r="H10" s="309">
        <v>2</v>
      </c>
      <c r="I10" s="292" t="s">
        <v>38</v>
      </c>
      <c r="J10" s="293"/>
      <c r="K10" s="317"/>
      <c r="L10" s="324"/>
      <c r="M10" s="324"/>
      <c r="N10" s="325"/>
    </row>
    <row r="11" spans="1:14" ht="18.75" customHeight="1">
      <c r="A11" s="310"/>
      <c r="B11" s="290" t="s">
        <v>43</v>
      </c>
      <c r="C11" s="291"/>
      <c r="D11" s="294" t="str">
        <f>IF(OR(D9="",D9=0),"",D10/D9)</f>
        <v/>
      </c>
      <c r="E11" s="295"/>
      <c r="F11" s="295"/>
      <c r="G11" s="296"/>
      <c r="H11" s="310"/>
      <c r="I11" s="290" t="s">
        <v>39</v>
      </c>
      <c r="J11" s="291"/>
      <c r="K11" s="320"/>
      <c r="L11" s="321"/>
      <c r="M11" s="321"/>
      <c r="N11" s="322"/>
    </row>
    <row r="12" spans="1:14" ht="18.75" customHeight="1" thickBot="1">
      <c r="A12" s="310"/>
      <c r="B12" s="290" t="s">
        <v>34</v>
      </c>
      <c r="C12" s="291"/>
      <c r="D12" s="312"/>
      <c r="E12" s="99"/>
      <c r="F12" s="99"/>
      <c r="G12" s="313"/>
      <c r="H12" s="311"/>
      <c r="I12" s="323" t="s">
        <v>44</v>
      </c>
      <c r="J12" s="282"/>
      <c r="K12" s="27"/>
      <c r="L12" s="27"/>
      <c r="M12" s="28"/>
      <c r="N12" s="29" t="str">
        <f>IF(AND(K12="",M12=""),"",IF(AND(K12="",M12&gt;0),M12,K12*M12))</f>
        <v/>
      </c>
    </row>
    <row r="13" spans="1:14" ht="18.75" customHeight="1">
      <c r="A13" s="310"/>
      <c r="B13" s="290" t="s">
        <v>35</v>
      </c>
      <c r="C13" s="291"/>
      <c r="D13" s="314" t="str">
        <f>IF(D10="","",D10-D12)</f>
        <v/>
      </c>
      <c r="E13" s="315"/>
      <c r="F13" s="315"/>
      <c r="G13" s="316"/>
      <c r="H13" s="309">
        <v>3</v>
      </c>
      <c r="I13" s="292" t="s">
        <v>38</v>
      </c>
      <c r="J13" s="293"/>
      <c r="K13" s="317"/>
      <c r="L13" s="324"/>
      <c r="M13" s="324"/>
      <c r="N13" s="325"/>
    </row>
    <row r="14" spans="1:14" ht="18.75" customHeight="1" thickBot="1">
      <c r="A14" s="311"/>
      <c r="B14" s="281" t="s">
        <v>36</v>
      </c>
      <c r="C14" s="282"/>
      <c r="D14" s="283" t="str">
        <f>IF(D10="","",D9-D12-D13)</f>
        <v/>
      </c>
      <c r="E14" s="284"/>
      <c r="F14" s="284"/>
      <c r="G14" s="285"/>
      <c r="H14" s="310"/>
      <c r="I14" s="290" t="s">
        <v>39</v>
      </c>
      <c r="J14" s="291"/>
      <c r="K14" s="320"/>
      <c r="L14" s="321"/>
      <c r="M14" s="321"/>
      <c r="N14" s="322"/>
    </row>
    <row r="15" spans="1:14" ht="18.75" customHeight="1" thickBot="1">
      <c r="A15" s="309">
        <v>2</v>
      </c>
      <c r="B15" s="292" t="s">
        <v>31</v>
      </c>
      <c r="C15" s="293"/>
      <c r="D15" s="297"/>
      <c r="E15" s="298"/>
      <c r="F15" s="298"/>
      <c r="G15" s="299"/>
      <c r="H15" s="311"/>
      <c r="I15" s="323" t="s">
        <v>44</v>
      </c>
      <c r="J15" s="282"/>
      <c r="K15" s="27"/>
      <c r="L15" s="27"/>
      <c r="M15" s="28"/>
      <c r="N15" s="29" t="str">
        <f>IF(AND(K15="",M15=""),"",IF(AND(K15="",M15&gt;0),M15,K15*M15))</f>
        <v/>
      </c>
    </row>
    <row r="16" spans="1:14" ht="18.75" customHeight="1">
      <c r="A16" s="310"/>
      <c r="B16" s="290" t="s">
        <v>37</v>
      </c>
      <c r="C16" s="291"/>
      <c r="D16" s="300"/>
      <c r="E16" s="301"/>
      <c r="F16" s="301"/>
      <c r="G16" s="302"/>
      <c r="H16" s="309">
        <v>4</v>
      </c>
      <c r="I16" s="292" t="s">
        <v>38</v>
      </c>
      <c r="J16" s="293"/>
      <c r="K16" s="317"/>
      <c r="L16" s="324"/>
      <c r="M16" s="324"/>
      <c r="N16" s="325"/>
    </row>
    <row r="17" spans="1:14" ht="18.75" customHeight="1">
      <c r="A17" s="310"/>
      <c r="B17" s="290" t="s">
        <v>32</v>
      </c>
      <c r="C17" s="291"/>
      <c r="D17" s="303"/>
      <c r="E17" s="304"/>
      <c r="F17" s="304"/>
      <c r="G17" s="305"/>
      <c r="H17" s="310"/>
      <c r="I17" s="290" t="s">
        <v>39</v>
      </c>
      <c r="J17" s="291"/>
      <c r="K17" s="320"/>
      <c r="L17" s="321"/>
      <c r="M17" s="321"/>
      <c r="N17" s="322"/>
    </row>
    <row r="18" spans="1:14" ht="18.75" customHeight="1" thickBot="1">
      <c r="A18" s="310"/>
      <c r="B18" s="290" t="s">
        <v>33</v>
      </c>
      <c r="C18" s="291"/>
      <c r="D18" s="306"/>
      <c r="E18" s="307"/>
      <c r="F18" s="307"/>
      <c r="G18" s="308"/>
      <c r="H18" s="311"/>
      <c r="I18" s="323" t="s">
        <v>44</v>
      </c>
      <c r="J18" s="282"/>
      <c r="K18" s="27"/>
      <c r="L18" s="27"/>
      <c r="M18" s="28"/>
      <c r="N18" s="29" t="str">
        <f>IF(AND(K18="",M18=""),"",IF(AND(K18="",M18&gt;0),M18,K18*M18))</f>
        <v/>
      </c>
    </row>
    <row r="19" spans="1:14" ht="18.75" customHeight="1">
      <c r="A19" s="310"/>
      <c r="B19" s="290" t="s">
        <v>43</v>
      </c>
      <c r="C19" s="291"/>
      <c r="D19" s="294" t="str">
        <f>IF(OR(D17="",D17=0),"",D18/D17)</f>
        <v/>
      </c>
      <c r="E19" s="295"/>
      <c r="F19" s="295"/>
      <c r="G19" s="296"/>
      <c r="H19" s="309">
        <v>5</v>
      </c>
      <c r="I19" s="292" t="s">
        <v>38</v>
      </c>
      <c r="J19" s="293"/>
      <c r="K19" s="317"/>
      <c r="L19" s="324"/>
      <c r="M19" s="324"/>
      <c r="N19" s="325"/>
    </row>
    <row r="20" spans="1:14" ht="18.75" customHeight="1">
      <c r="A20" s="310"/>
      <c r="B20" s="290" t="s">
        <v>34</v>
      </c>
      <c r="C20" s="291"/>
      <c r="D20" s="312"/>
      <c r="E20" s="99"/>
      <c r="F20" s="99"/>
      <c r="G20" s="313"/>
      <c r="H20" s="310"/>
      <c r="I20" s="290" t="s">
        <v>39</v>
      </c>
      <c r="J20" s="291"/>
      <c r="K20" s="320"/>
      <c r="L20" s="321"/>
      <c r="M20" s="321"/>
      <c r="N20" s="322"/>
    </row>
    <row r="21" spans="1:14" ht="18.75" customHeight="1" thickBot="1">
      <c r="A21" s="310"/>
      <c r="B21" s="290" t="s">
        <v>35</v>
      </c>
      <c r="C21" s="291"/>
      <c r="D21" s="314" t="str">
        <f>IF(D18="","",D18-D20)</f>
        <v/>
      </c>
      <c r="E21" s="315"/>
      <c r="F21" s="315"/>
      <c r="G21" s="316"/>
      <c r="H21" s="311"/>
      <c r="I21" s="323" t="s">
        <v>44</v>
      </c>
      <c r="J21" s="282"/>
      <c r="K21" s="27"/>
      <c r="L21" s="27"/>
      <c r="M21" s="28"/>
      <c r="N21" s="29" t="str">
        <f>IF(AND(K21="",M21=""),"",IF(AND(K21="",M21&gt;0),M21,K21*M21))</f>
        <v/>
      </c>
    </row>
    <row r="22" spans="1:14" ht="18.75" customHeight="1" thickBot="1">
      <c r="A22" s="311"/>
      <c r="B22" s="281" t="s">
        <v>36</v>
      </c>
      <c r="C22" s="282"/>
      <c r="D22" s="283" t="str">
        <f>IF(D18="","",D17-D20-D21)</f>
        <v/>
      </c>
      <c r="E22" s="284"/>
      <c r="F22" s="284"/>
      <c r="G22" s="285"/>
      <c r="H22" s="309">
        <v>6</v>
      </c>
      <c r="I22" s="292" t="s">
        <v>38</v>
      </c>
      <c r="J22" s="293"/>
      <c r="K22" s="317"/>
      <c r="L22" s="324"/>
      <c r="M22" s="324"/>
      <c r="N22" s="325"/>
    </row>
    <row r="23" spans="1:14" ht="18.75" customHeight="1">
      <c r="A23" s="309">
        <v>3</v>
      </c>
      <c r="B23" s="292" t="s">
        <v>31</v>
      </c>
      <c r="C23" s="293"/>
      <c r="D23" s="297"/>
      <c r="E23" s="298"/>
      <c r="F23" s="298"/>
      <c r="G23" s="299"/>
      <c r="H23" s="310"/>
      <c r="I23" s="290" t="s">
        <v>39</v>
      </c>
      <c r="J23" s="291"/>
      <c r="K23" s="320"/>
      <c r="L23" s="321"/>
      <c r="M23" s="321"/>
      <c r="N23" s="322"/>
    </row>
    <row r="24" spans="1:14" ht="18.75" customHeight="1" thickBot="1">
      <c r="A24" s="310"/>
      <c r="B24" s="290" t="s">
        <v>37</v>
      </c>
      <c r="C24" s="291"/>
      <c r="D24" s="300"/>
      <c r="E24" s="301"/>
      <c r="F24" s="301"/>
      <c r="G24" s="302"/>
      <c r="H24" s="311"/>
      <c r="I24" s="323" t="s">
        <v>44</v>
      </c>
      <c r="J24" s="282"/>
      <c r="K24" s="27"/>
      <c r="L24" s="27"/>
      <c r="M24" s="28"/>
      <c r="N24" s="29" t="str">
        <f>IF(AND(K24="",M24=""),"",IF(AND(K24="",M24&gt;0),M24,K24*M24))</f>
        <v/>
      </c>
    </row>
    <row r="25" spans="1:14" ht="18.75" customHeight="1">
      <c r="A25" s="310"/>
      <c r="B25" s="290" t="s">
        <v>32</v>
      </c>
      <c r="C25" s="291"/>
      <c r="D25" s="303"/>
      <c r="E25" s="304"/>
      <c r="F25" s="304"/>
      <c r="G25" s="305"/>
      <c r="H25" s="309">
        <v>7</v>
      </c>
      <c r="I25" s="292" t="s">
        <v>38</v>
      </c>
      <c r="J25" s="293"/>
      <c r="K25" s="317"/>
      <c r="L25" s="324"/>
      <c r="M25" s="324"/>
      <c r="N25" s="325"/>
    </row>
    <row r="26" spans="1:14" ht="18.75" customHeight="1">
      <c r="A26" s="310"/>
      <c r="B26" s="290" t="s">
        <v>33</v>
      </c>
      <c r="C26" s="291"/>
      <c r="D26" s="306"/>
      <c r="E26" s="307"/>
      <c r="F26" s="307"/>
      <c r="G26" s="308"/>
      <c r="H26" s="310"/>
      <c r="I26" s="290" t="s">
        <v>39</v>
      </c>
      <c r="J26" s="291"/>
      <c r="K26" s="320"/>
      <c r="L26" s="321"/>
      <c r="M26" s="321"/>
      <c r="N26" s="322"/>
    </row>
    <row r="27" spans="1:14" ht="18.75" customHeight="1" thickBot="1">
      <c r="A27" s="310"/>
      <c r="B27" s="290" t="s">
        <v>43</v>
      </c>
      <c r="C27" s="291"/>
      <c r="D27" s="294" t="str">
        <f>IF(OR(D25="",D25=0),"",D26/D25)</f>
        <v/>
      </c>
      <c r="E27" s="295"/>
      <c r="F27" s="295"/>
      <c r="G27" s="296"/>
      <c r="H27" s="311"/>
      <c r="I27" s="323" t="s">
        <v>44</v>
      </c>
      <c r="J27" s="282"/>
      <c r="K27" s="27"/>
      <c r="L27" s="27"/>
      <c r="M27" s="28"/>
      <c r="N27" s="29" t="str">
        <f>IF(AND(K27="",M27=""),"",IF(AND(K27="",M27&gt;0),M27,K27*M27))</f>
        <v/>
      </c>
    </row>
    <row r="28" spans="1:14" ht="18.75" customHeight="1">
      <c r="A28" s="310"/>
      <c r="B28" s="290" t="s">
        <v>34</v>
      </c>
      <c r="C28" s="291"/>
      <c r="D28" s="312"/>
      <c r="E28" s="99"/>
      <c r="F28" s="99"/>
      <c r="G28" s="313"/>
      <c r="H28" s="309">
        <v>8</v>
      </c>
      <c r="I28" s="292" t="s">
        <v>38</v>
      </c>
      <c r="J28" s="293"/>
      <c r="K28" s="317"/>
      <c r="L28" s="324"/>
      <c r="M28" s="324"/>
      <c r="N28" s="325"/>
    </row>
    <row r="29" spans="1:14" ht="18.75" customHeight="1">
      <c r="A29" s="310"/>
      <c r="B29" s="290" t="s">
        <v>35</v>
      </c>
      <c r="C29" s="291"/>
      <c r="D29" s="314" t="str">
        <f>IF(OR(D26="",D26=0),"",D26-D28)</f>
        <v/>
      </c>
      <c r="E29" s="315"/>
      <c r="F29" s="315"/>
      <c r="G29" s="316"/>
      <c r="H29" s="310"/>
      <c r="I29" s="290" t="s">
        <v>39</v>
      </c>
      <c r="J29" s="291"/>
      <c r="K29" s="320"/>
      <c r="L29" s="321"/>
      <c r="M29" s="321"/>
      <c r="N29" s="322"/>
    </row>
    <row r="30" spans="1:14" ht="18.75" customHeight="1" thickBot="1">
      <c r="A30" s="311"/>
      <c r="B30" s="281" t="s">
        <v>36</v>
      </c>
      <c r="C30" s="282"/>
      <c r="D30" s="283" t="str">
        <f>IF(D26="","",D25-D28-D29)</f>
        <v/>
      </c>
      <c r="E30" s="284"/>
      <c r="F30" s="284"/>
      <c r="G30" s="285"/>
      <c r="H30" s="311"/>
      <c r="I30" s="323" t="s">
        <v>44</v>
      </c>
      <c r="J30" s="282"/>
      <c r="K30" s="27"/>
      <c r="L30" s="27"/>
      <c r="M30" s="28"/>
      <c r="N30" s="29" t="str">
        <f>IF(AND(K30="",M30=""),"",IF(AND(K30="",M30&gt;0),M30,K30*M30))</f>
        <v/>
      </c>
    </row>
    <row r="31" spans="1:14" ht="18.75" customHeight="1">
      <c r="A31" s="309">
        <v>4</v>
      </c>
      <c r="B31" s="292" t="s">
        <v>31</v>
      </c>
      <c r="C31" s="293"/>
      <c r="D31" s="297"/>
      <c r="E31" s="298"/>
      <c r="F31" s="298"/>
      <c r="G31" s="299"/>
    </row>
    <row r="32" spans="1:14" ht="18.75" customHeight="1">
      <c r="A32" s="310"/>
      <c r="B32" s="290" t="s">
        <v>37</v>
      </c>
      <c r="C32" s="291"/>
      <c r="D32" s="300"/>
      <c r="E32" s="301"/>
      <c r="F32" s="301"/>
      <c r="G32" s="302"/>
    </row>
    <row r="33" spans="1:7" ht="18.75" customHeight="1">
      <c r="A33" s="310"/>
      <c r="B33" s="290" t="s">
        <v>32</v>
      </c>
      <c r="C33" s="291"/>
      <c r="D33" s="303"/>
      <c r="E33" s="304"/>
      <c r="F33" s="304"/>
      <c r="G33" s="305"/>
    </row>
    <row r="34" spans="1:7" ht="18.75" customHeight="1">
      <c r="A34" s="310"/>
      <c r="B34" s="290" t="s">
        <v>33</v>
      </c>
      <c r="C34" s="291"/>
      <c r="D34" s="306"/>
      <c r="E34" s="307"/>
      <c r="F34" s="307"/>
      <c r="G34" s="308"/>
    </row>
    <row r="35" spans="1:7" ht="18.75" customHeight="1">
      <c r="A35" s="310"/>
      <c r="B35" s="290" t="s">
        <v>43</v>
      </c>
      <c r="C35" s="291"/>
      <c r="D35" s="294" t="str">
        <f>IF(OR(D33="",D33=0),"",D34/D33)</f>
        <v/>
      </c>
      <c r="E35" s="295"/>
      <c r="F35" s="295"/>
      <c r="G35" s="296"/>
    </row>
    <row r="36" spans="1:7" ht="18.75" customHeight="1">
      <c r="A36" s="310"/>
      <c r="B36" s="290" t="s">
        <v>34</v>
      </c>
      <c r="C36" s="291"/>
      <c r="D36" s="312"/>
      <c r="E36" s="99"/>
      <c r="F36" s="99"/>
      <c r="G36" s="313"/>
    </row>
    <row r="37" spans="1:7" ht="18.75" customHeight="1">
      <c r="A37" s="310"/>
      <c r="B37" s="290" t="s">
        <v>35</v>
      </c>
      <c r="C37" s="291"/>
      <c r="D37" s="314" t="str">
        <f>IF(D34="","",D34-D36)</f>
        <v/>
      </c>
      <c r="E37" s="315"/>
      <c r="F37" s="315"/>
      <c r="G37" s="316"/>
    </row>
    <row r="38" spans="1:7" ht="18.75" customHeight="1" thickBot="1">
      <c r="A38" s="311"/>
      <c r="B38" s="281" t="s">
        <v>36</v>
      </c>
      <c r="C38" s="282"/>
      <c r="D38" s="283" t="str">
        <f>IF(D34="","",D33-D36-D37)</f>
        <v/>
      </c>
      <c r="E38" s="284"/>
      <c r="F38" s="284"/>
      <c r="G38" s="285"/>
    </row>
    <row r="39" spans="1:7" ht="18.75" customHeight="1">
      <c r="A39" s="309">
        <v>5</v>
      </c>
      <c r="B39" s="292" t="s">
        <v>31</v>
      </c>
      <c r="C39" s="293"/>
      <c r="D39" s="297"/>
      <c r="E39" s="298"/>
      <c r="F39" s="298"/>
      <c r="G39" s="299"/>
    </row>
    <row r="40" spans="1:7" ht="18.75" customHeight="1">
      <c r="A40" s="310"/>
      <c r="B40" s="290" t="s">
        <v>37</v>
      </c>
      <c r="C40" s="291"/>
      <c r="D40" s="300"/>
      <c r="E40" s="301"/>
      <c r="F40" s="301"/>
      <c r="G40" s="302"/>
    </row>
    <row r="41" spans="1:7" ht="18.75" customHeight="1">
      <c r="A41" s="310"/>
      <c r="B41" s="290" t="s">
        <v>32</v>
      </c>
      <c r="C41" s="291"/>
      <c r="D41" s="303"/>
      <c r="E41" s="304"/>
      <c r="F41" s="304"/>
      <c r="G41" s="305"/>
    </row>
    <row r="42" spans="1:7" ht="18.75" customHeight="1">
      <c r="A42" s="310"/>
      <c r="B42" s="290" t="s">
        <v>33</v>
      </c>
      <c r="C42" s="291"/>
      <c r="D42" s="306"/>
      <c r="E42" s="307"/>
      <c r="F42" s="307"/>
      <c r="G42" s="308"/>
    </row>
    <row r="43" spans="1:7" ht="18.75" customHeight="1">
      <c r="A43" s="310"/>
      <c r="B43" s="290" t="s">
        <v>43</v>
      </c>
      <c r="C43" s="291"/>
      <c r="D43" s="294" t="str">
        <f>IF(OR(D41="",D41=0),"",D42/D41)</f>
        <v/>
      </c>
      <c r="E43" s="295"/>
      <c r="F43" s="295"/>
      <c r="G43" s="296"/>
    </row>
    <row r="44" spans="1:7" ht="18.75" customHeight="1">
      <c r="A44" s="310"/>
      <c r="B44" s="290" t="s">
        <v>34</v>
      </c>
      <c r="C44" s="291"/>
      <c r="D44" s="312"/>
      <c r="E44" s="99"/>
      <c r="F44" s="99"/>
      <c r="G44" s="313"/>
    </row>
    <row r="45" spans="1:7" ht="18.75" customHeight="1">
      <c r="A45" s="310"/>
      <c r="B45" s="290" t="s">
        <v>35</v>
      </c>
      <c r="C45" s="291"/>
      <c r="D45" s="314" t="str">
        <f>IF(D42="","",D42-D44)</f>
        <v/>
      </c>
      <c r="E45" s="315"/>
      <c r="F45" s="315"/>
      <c r="G45" s="316"/>
    </row>
    <row r="46" spans="1:7" ht="18.75" customHeight="1" thickBot="1">
      <c r="A46" s="311"/>
      <c r="B46" s="281" t="s">
        <v>36</v>
      </c>
      <c r="C46" s="282"/>
      <c r="D46" s="283" t="str">
        <f>IF(D42="","",D41-D44-D45)</f>
        <v/>
      </c>
      <c r="E46" s="284"/>
      <c r="F46" s="284"/>
      <c r="G46" s="285"/>
    </row>
    <row r="47" spans="1:7" ht="18.75" customHeight="1">
      <c r="B47" s="25"/>
      <c r="C47" s="25"/>
      <c r="D47" s="26"/>
      <c r="E47" s="26"/>
      <c r="F47" s="26"/>
      <c r="G47" s="26"/>
    </row>
    <row r="48" spans="1:7" ht="15.75" customHeight="1">
      <c r="C48" s="9"/>
    </row>
    <row r="49" ht="15.75" customHeight="1"/>
    <row r="50" ht="15.75" customHeight="1"/>
    <row r="51" ht="15.75" customHeight="1"/>
  </sheetData>
  <sheetProtection algorithmName="SHA-512" hashValue="LVBo+wTXyICwm7ILVRr/XH2SGlAoItqYIv3XMQmERXl7jB8/sTjVgbBoguOlqMFk2Ta6qUcEz3Z6i7AIK8Ke8w==" saltValue="uWBRMWpBdHOD/OpLAG32Ow==" spinCount="100000" sheet="1" objects="1" scenarios="1"/>
  <mergeCells count="135">
    <mergeCell ref="I7:J7"/>
    <mergeCell ref="K7:N7"/>
    <mergeCell ref="B8:C8"/>
    <mergeCell ref="D8:G8"/>
    <mergeCell ref="I8:J8"/>
    <mergeCell ref="K8:N8"/>
    <mergeCell ref="C1:D1"/>
    <mergeCell ref="C3:G3"/>
    <mergeCell ref="A7:A14"/>
    <mergeCell ref="B7:C7"/>
    <mergeCell ref="D7:G7"/>
    <mergeCell ref="H7:H9"/>
    <mergeCell ref="B9:C9"/>
    <mergeCell ref="D9:G9"/>
    <mergeCell ref="B12:C12"/>
    <mergeCell ref="D12:G12"/>
    <mergeCell ref="I9:J9"/>
    <mergeCell ref="B10:C10"/>
    <mergeCell ref="D10:G10"/>
    <mergeCell ref="H10:H12"/>
    <mergeCell ref="I10:J10"/>
    <mergeCell ref="K10:N10"/>
    <mergeCell ref="B11:C11"/>
    <mergeCell ref="D11:G11"/>
    <mergeCell ref="I11:J11"/>
    <mergeCell ref="K11:N11"/>
    <mergeCell ref="I12:J12"/>
    <mergeCell ref="B13:C13"/>
    <mergeCell ref="D13:G13"/>
    <mergeCell ref="H13:H15"/>
    <mergeCell ref="I13:J13"/>
    <mergeCell ref="K13:N13"/>
    <mergeCell ref="B14:C14"/>
    <mergeCell ref="D14:G14"/>
    <mergeCell ref="I14:J14"/>
    <mergeCell ref="K14:N14"/>
    <mergeCell ref="K16:N16"/>
    <mergeCell ref="B17:C17"/>
    <mergeCell ref="D17:G17"/>
    <mergeCell ref="I17:J17"/>
    <mergeCell ref="K17:N17"/>
    <mergeCell ref="B18:C18"/>
    <mergeCell ref="D18:G18"/>
    <mergeCell ref="I18:J18"/>
    <mergeCell ref="A15:A22"/>
    <mergeCell ref="B15:C15"/>
    <mergeCell ref="D15:G15"/>
    <mergeCell ref="I15:J15"/>
    <mergeCell ref="B16:C16"/>
    <mergeCell ref="D16:G16"/>
    <mergeCell ref="H16:H18"/>
    <mergeCell ref="I16:J16"/>
    <mergeCell ref="B19:C19"/>
    <mergeCell ref="D19:G19"/>
    <mergeCell ref="H19:H21"/>
    <mergeCell ref="I19:J19"/>
    <mergeCell ref="K19:N19"/>
    <mergeCell ref="B20:C20"/>
    <mergeCell ref="D20:G20"/>
    <mergeCell ref="I20:J20"/>
    <mergeCell ref="K20:N20"/>
    <mergeCell ref="B21:C21"/>
    <mergeCell ref="D21:G21"/>
    <mergeCell ref="I21:J21"/>
    <mergeCell ref="B22:C22"/>
    <mergeCell ref="D22:G22"/>
    <mergeCell ref="H22:H24"/>
    <mergeCell ref="I22:J22"/>
    <mergeCell ref="K22:N22"/>
    <mergeCell ref="A23:A30"/>
    <mergeCell ref="B23:C23"/>
    <mergeCell ref="D23:G23"/>
    <mergeCell ref="I23:J23"/>
    <mergeCell ref="K23:N23"/>
    <mergeCell ref="K25:N25"/>
    <mergeCell ref="B26:C26"/>
    <mergeCell ref="D26:G26"/>
    <mergeCell ref="I26:J26"/>
    <mergeCell ref="K26:N26"/>
    <mergeCell ref="B27:C27"/>
    <mergeCell ref="D27:G27"/>
    <mergeCell ref="I27:J27"/>
    <mergeCell ref="B24:C24"/>
    <mergeCell ref="D24:G24"/>
    <mergeCell ref="I24:J24"/>
    <mergeCell ref="B25:C25"/>
    <mergeCell ref="D25:G25"/>
    <mergeCell ref="H25:H27"/>
    <mergeCell ref="I25:J25"/>
    <mergeCell ref="B28:C28"/>
    <mergeCell ref="D28:G28"/>
    <mergeCell ref="H28:H30"/>
    <mergeCell ref="I28:J28"/>
    <mergeCell ref="K28:N28"/>
    <mergeCell ref="B29:C29"/>
    <mergeCell ref="D29:G29"/>
    <mergeCell ref="I29:J29"/>
    <mergeCell ref="K29:N29"/>
    <mergeCell ref="B30:C30"/>
    <mergeCell ref="D34:G34"/>
    <mergeCell ref="B35:C35"/>
    <mergeCell ref="D35:G35"/>
    <mergeCell ref="D30:G30"/>
    <mergeCell ref="I30:J30"/>
    <mergeCell ref="B31:C31"/>
    <mergeCell ref="D31:G31"/>
    <mergeCell ref="B32:C32"/>
    <mergeCell ref="D32:G32"/>
    <mergeCell ref="B33:C33"/>
    <mergeCell ref="D33:G33"/>
    <mergeCell ref="B34:C34"/>
    <mergeCell ref="B38:C38"/>
    <mergeCell ref="D38:G38"/>
    <mergeCell ref="A39:A46"/>
    <mergeCell ref="B39:C39"/>
    <mergeCell ref="D39:G39"/>
    <mergeCell ref="B40:C40"/>
    <mergeCell ref="D40:G40"/>
    <mergeCell ref="B41:C41"/>
    <mergeCell ref="D41:G41"/>
    <mergeCell ref="B42:C42"/>
    <mergeCell ref="A31:A38"/>
    <mergeCell ref="B46:C46"/>
    <mergeCell ref="D46:G46"/>
    <mergeCell ref="D42:G42"/>
    <mergeCell ref="B43:C43"/>
    <mergeCell ref="D43:G43"/>
    <mergeCell ref="B44:C44"/>
    <mergeCell ref="D44:G44"/>
    <mergeCell ref="B45:C45"/>
    <mergeCell ref="D45:G45"/>
    <mergeCell ref="B36:C36"/>
    <mergeCell ref="D36:G36"/>
    <mergeCell ref="B37:C37"/>
    <mergeCell ref="D37:G37"/>
  </mergeCells>
  <phoneticPr fontId="7"/>
  <dataValidations count="11">
    <dataValidation type="list" imeMode="on" allowBlank="1" showInputMessage="1" showErrorMessage="1" prompt="担当者_x000a_プルダウンより選択" sqref="F1" xr:uid="{F8BBD5BB-184D-4276-86CC-C0DB9A9FE0BF}">
      <formula1>"中村,大壁,中野,河西,嘉藤"</formula1>
    </dataValidation>
    <dataValidation errorStyle="information" allowBlank="1" showInputMessage="1" showErrorMessage="1" prompt="月日を_x000a_入力" sqref="K7:N7 K10:N10 K13:N13 K16:N16 K19:N19 K22:N22 K25:N25 K28:N28" xr:uid="{42B908CA-38C0-4198-91EB-43BA0485D58F}"/>
    <dataValidation errorStyle="information" imeMode="on" allowBlank="1" showInputMessage="1" prompt="工事名を入力" sqref="C3:G3" xr:uid="{C166B0D4-A339-4F2E-93A9-A4D4AFF6EEDE}"/>
    <dataValidation imeMode="on" allowBlank="1" showInputMessage="1" showErrorMessage="1" prompt="摘要_x000a_入力" sqref="K8:N8 K11:N11 K14:N14 K17:N17 K20:N20 K23:N23 K26:N26 K29:N29" xr:uid="{62817CB3-75EA-45DC-8094-53EDF6FF3E0F}"/>
    <dataValidation errorStyle="information" imeMode="on" allowBlank="1" showInputMessage="1" prompt="注文内容入力" sqref="D8:G8 D16:G16 D24:G24 D32:G32 D40:G40" xr:uid="{8E19EC66-8F83-47EE-A6BB-5A803882AFB9}"/>
    <dataValidation errorStyle="information" imeMode="off" allowBlank="1" showInputMessage="1" prompt="単価_x000a_(税込)入力" sqref="M9 M12 M15 M18 M21 M24 M27 M30" xr:uid="{95D9528C-36B9-4719-9424-08236A9EAEB3}"/>
    <dataValidation errorStyle="information" imeMode="off" allowBlank="1" showInputMessage="1" prompt="既受領額入力" sqref="D12 D20 D28 D36 D44" xr:uid="{B2813361-689F-4AF1-B006-36D7035D976E}"/>
    <dataValidation type="whole" errorStyle="information" imeMode="off" operator="greaterThanOrEqual" allowBlank="1" showInputMessage="1" prompt="出来高金額_x000a_(税込)入力" sqref="D10 D18 D26 D34 D42" xr:uid="{AD9D5ED2-8CB6-499F-B089-924A5E2B5674}">
      <formula1>0</formula1>
    </dataValidation>
    <dataValidation type="textLength" errorStyle="information" imeMode="off" allowBlank="1" showInputMessage="1" prompt="契約金額_x000a_(税込)入力" sqref="D9 D17 D25 D33 D41" xr:uid="{8EB5BA78-4485-4A19-926D-4D3E6C769C2E}">
      <formula1>0</formula1>
      <formula2>20</formula2>
    </dataValidation>
    <dataValidation type="whole" imeMode="off" allowBlank="1" showInputMessage="1" showErrorMessage="1" error="注番6桁_x000a_数字のみで入力" sqref="D6:D7 E6:G6 D15 D23 D31 D39" xr:uid="{A4760A53-2C87-454B-8293-03E3D72F5107}">
      <formula1>0</formula1>
      <formula2>999999</formula2>
    </dataValidation>
    <dataValidation type="whole" imeMode="off" operator="greaterThanOrEqual" allowBlank="1" showInputMessage="1" showErrorMessage="1" sqref="D45:D46 D21:D22 D29:D30 D37:D38 D13:D14" xr:uid="{5E296CE0-D754-4612-A215-20DED4C7777B}">
      <formula1>0</formula1>
    </dataValidation>
  </dataValidations>
  <pageMargins left="0.7" right="0.7" top="0.75" bottom="0.75" header="0.3" footer="0.3"/>
  <pageSetup paperSize="9" scale="86" orientation="portrait" r:id="rId1"/>
  <colBreaks count="1" manualBreakCount="1">
    <brk id="7" max="44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576CD-29CC-4F5F-A7FA-D0A605628328}">
  <sheetPr>
    <tabColor rgb="FFCCECFF"/>
  </sheetPr>
  <dimension ref="A1:AS73"/>
  <sheetViews>
    <sheetView showZeros="0" view="pageBreakPreview" zoomScale="95" zoomScaleNormal="100" zoomScaleSheetLayoutView="95" workbookViewId="0">
      <selection sqref="A1:B2"/>
    </sheetView>
  </sheetViews>
  <sheetFormatPr defaultColWidth="2.375" defaultRowHeight="12" customHeight="1"/>
  <cols>
    <col min="23" max="25" width="2.625" customWidth="1"/>
  </cols>
  <sheetData>
    <row r="1" spans="1:45" ht="12" customHeight="1">
      <c r="A1" s="270" t="str">
        <f>IF(工事!$C$1="","",MONTH(工事!$C$1))</f>
        <v/>
      </c>
      <c r="B1" s="270"/>
      <c r="C1" s="272" t="s">
        <v>73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45" ht="12" customHeight="1" thickBot="1">
      <c r="A2" s="271"/>
      <c r="B2" s="271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45" ht="12" customHeight="1" thickTop="1" thickBot="1"/>
    <row r="4" spans="1:45" ht="12" customHeight="1">
      <c r="P4" s="274" t="s">
        <v>74</v>
      </c>
      <c r="Q4" s="274"/>
      <c r="R4" s="274"/>
      <c r="S4" s="274"/>
      <c r="T4" s="275">
        <f>'工事 (7)'!$F$1</f>
        <v>0</v>
      </c>
      <c r="U4" s="276"/>
      <c r="V4" s="276"/>
      <c r="W4" s="277"/>
      <c r="AC4" s="243" t="s">
        <v>75</v>
      </c>
      <c r="AD4" s="243"/>
      <c r="AE4" s="90">
        <f>基本情報!$D$4</f>
        <v>0</v>
      </c>
      <c r="AF4" s="90"/>
      <c r="AG4" s="90"/>
      <c r="AH4" s="90"/>
      <c r="AI4" s="90"/>
    </row>
    <row r="5" spans="1:45" ht="12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274"/>
      <c r="Q5" s="274"/>
      <c r="R5" s="274"/>
      <c r="S5" s="274"/>
      <c r="T5" s="278"/>
      <c r="U5" s="279"/>
      <c r="V5" s="279"/>
      <c r="W5" s="280"/>
      <c r="AC5" s="243"/>
      <c r="AD5" s="243"/>
      <c r="AE5" s="90"/>
      <c r="AF5" s="90"/>
      <c r="AG5" s="90"/>
      <c r="AH5" s="90"/>
      <c r="AI5" s="90"/>
    </row>
    <row r="6" spans="1:45" ht="12" customHeight="1">
      <c r="AA6" s="57"/>
      <c r="AB6" s="57"/>
      <c r="AC6" s="256" t="s">
        <v>76</v>
      </c>
      <c r="AD6" s="90"/>
      <c r="AE6" s="90"/>
      <c r="AF6" s="90"/>
      <c r="AG6" s="257">
        <f>基本情報!$D$5</f>
        <v>0</v>
      </c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</row>
    <row r="7" spans="1:45" ht="12" customHeight="1" thickBot="1">
      <c r="AA7" s="57"/>
      <c r="AB7" s="57"/>
      <c r="AC7" s="90"/>
      <c r="AD7" s="90"/>
      <c r="AE7" s="90"/>
      <c r="AF7" s="90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</row>
    <row r="8" spans="1:45" ht="12" customHeight="1">
      <c r="A8" s="243" t="s">
        <v>77</v>
      </c>
      <c r="B8" s="243"/>
      <c r="C8" s="243"/>
      <c r="D8" s="243"/>
      <c r="E8" s="243"/>
      <c r="F8" s="259">
        <f>'工事 (7)'!$C$3</f>
        <v>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2"/>
      <c r="AA8" s="57"/>
      <c r="AB8" s="57"/>
      <c r="AC8" s="256" t="s">
        <v>78</v>
      </c>
      <c r="AD8" s="90"/>
      <c r="AE8" s="90"/>
      <c r="AF8" s="90"/>
      <c r="AG8" s="257">
        <f>基本情報!$D$2</f>
        <v>0</v>
      </c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43" t="s">
        <v>79</v>
      </c>
      <c r="AS8" s="243"/>
    </row>
    <row r="9" spans="1:45" ht="12" customHeight="1">
      <c r="A9" s="243"/>
      <c r="B9" s="243"/>
      <c r="C9" s="243"/>
      <c r="D9" s="243"/>
      <c r="E9" s="243"/>
      <c r="F9" s="263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58"/>
      <c r="Y9" s="265"/>
      <c r="AA9" s="57"/>
      <c r="AB9" s="57"/>
      <c r="AC9" s="90"/>
      <c r="AD9" s="90"/>
      <c r="AE9" s="90"/>
      <c r="AF9" s="90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43"/>
      <c r="AS9" s="243"/>
    </row>
    <row r="10" spans="1:45" ht="12" customHeight="1" thickBot="1">
      <c r="A10" s="243"/>
      <c r="B10" s="243"/>
      <c r="C10" s="243"/>
      <c r="D10" s="243"/>
      <c r="E10" s="243"/>
      <c r="F10" s="26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269"/>
      <c r="AA10" s="57"/>
      <c r="AB10" s="57"/>
      <c r="AC10" s="258" t="s">
        <v>80</v>
      </c>
      <c r="AD10" s="258"/>
      <c r="AE10" s="258"/>
      <c r="AF10" s="258"/>
      <c r="AG10" s="257">
        <f>基本情報!$D$17</f>
        <v>0</v>
      </c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</row>
    <row r="11" spans="1:45" ht="12" customHeight="1">
      <c r="AA11" s="57"/>
      <c r="AB11" s="57"/>
      <c r="AC11" s="258"/>
      <c r="AD11" s="258"/>
      <c r="AE11" s="258"/>
      <c r="AF11" s="258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</row>
    <row r="12" spans="1:45" ht="12" customHeight="1">
      <c r="AD12" s="254" t="s">
        <v>81</v>
      </c>
      <c r="AE12" s="254"/>
      <c r="AF12" s="254"/>
      <c r="AG12" s="253">
        <f>基本情報!$D$7</f>
        <v>0</v>
      </c>
      <c r="AH12" s="253"/>
      <c r="AI12" s="253"/>
      <c r="AJ12" s="253"/>
      <c r="AK12" s="253"/>
      <c r="AL12" s="254" t="s">
        <v>82</v>
      </c>
      <c r="AM12" s="254"/>
      <c r="AN12" s="254"/>
      <c r="AO12" s="253">
        <f>基本情報!$D$8</f>
        <v>0</v>
      </c>
      <c r="AP12" s="253"/>
      <c r="AQ12" s="253"/>
      <c r="AR12" s="253"/>
      <c r="AS12" s="253"/>
    </row>
    <row r="13" spans="1:45" ht="12" customHeight="1">
      <c r="AD13" s="254"/>
      <c r="AE13" s="254"/>
      <c r="AF13" s="254"/>
      <c r="AG13" s="253"/>
      <c r="AH13" s="253"/>
      <c r="AI13" s="253"/>
      <c r="AJ13" s="253"/>
      <c r="AK13" s="253"/>
      <c r="AL13" s="254"/>
      <c r="AM13" s="254"/>
      <c r="AN13" s="254"/>
      <c r="AO13" s="253"/>
      <c r="AP13" s="253"/>
      <c r="AQ13" s="253"/>
      <c r="AR13" s="253"/>
      <c r="AS13" s="253"/>
    </row>
    <row r="14" spans="1:45" ht="12" customHeight="1">
      <c r="AA14" s="57"/>
      <c r="AB14" s="57"/>
      <c r="AC14" s="57"/>
      <c r="AD14" s="254" t="s">
        <v>83</v>
      </c>
      <c r="AE14" s="254"/>
      <c r="AF14" s="254"/>
      <c r="AG14" s="255">
        <f>基本情報!$D$3</f>
        <v>0</v>
      </c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45" ht="12" customHeight="1">
      <c r="AA15" s="57"/>
      <c r="AB15" s="57"/>
      <c r="AC15" s="57"/>
      <c r="AD15" s="254"/>
      <c r="AE15" s="254"/>
      <c r="AF15" s="254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pans="1:45" ht="12" customHeight="1">
      <c r="A16" s="239" t="s">
        <v>84</v>
      </c>
      <c r="B16" s="239"/>
      <c r="C16" s="239"/>
      <c r="D16" s="239"/>
      <c r="E16" s="239"/>
      <c r="F16" s="239"/>
      <c r="G16" s="239"/>
      <c r="H16" s="241">
        <f t="shared" ref="H16" si="0">SUM(AE36,AE60)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3" t="s">
        <v>85</v>
      </c>
      <c r="V16" s="243"/>
      <c r="W16" s="243"/>
      <c r="X16" s="243"/>
      <c r="Y16" s="90"/>
    </row>
    <row r="17" spans="1:45" ht="12" customHeight="1">
      <c r="A17" s="239"/>
      <c r="B17" s="239"/>
      <c r="C17" s="239"/>
      <c r="D17" s="239"/>
      <c r="E17" s="239"/>
      <c r="F17" s="239"/>
      <c r="G17" s="239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3"/>
      <c r="V17" s="243"/>
      <c r="W17" s="243"/>
      <c r="X17" s="243"/>
      <c r="Y17" s="90"/>
    </row>
    <row r="18" spans="1:45" ht="12" customHeight="1" thickBot="1">
      <c r="A18" s="240"/>
      <c r="B18" s="240"/>
      <c r="C18" s="240"/>
      <c r="D18" s="240"/>
      <c r="E18" s="240"/>
      <c r="F18" s="240"/>
      <c r="G18" s="240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3"/>
      <c r="V18" s="243"/>
      <c r="W18" s="243"/>
      <c r="X18" s="243"/>
      <c r="Y18" s="90"/>
    </row>
    <row r="20" spans="1:45" ht="12" customHeight="1">
      <c r="A20" s="126" t="s">
        <v>86</v>
      </c>
      <c r="B20" s="126"/>
      <c r="C20" s="126"/>
      <c r="D20" s="126"/>
      <c r="E20" s="126"/>
      <c r="F20" s="126"/>
    </row>
    <row r="21" spans="1:45" ht="12" customHeight="1" thickBot="1">
      <c r="A21" s="213"/>
      <c r="B21" s="213"/>
      <c r="C21" s="213"/>
      <c r="D21" s="213"/>
      <c r="E21" s="213"/>
      <c r="F21" s="213"/>
    </row>
    <row r="22" spans="1:45" ht="12" customHeight="1">
      <c r="A22" s="244" t="s">
        <v>87</v>
      </c>
      <c r="B22" s="245"/>
      <c r="C22" s="245"/>
      <c r="D22" s="227" t="s">
        <v>88</v>
      </c>
      <c r="E22" s="227"/>
      <c r="F22" s="227"/>
      <c r="G22" s="227"/>
      <c r="H22" s="227"/>
      <c r="I22" s="227"/>
      <c r="J22" s="227"/>
      <c r="K22" s="227"/>
      <c r="L22" s="227" t="s">
        <v>89</v>
      </c>
      <c r="M22" s="227"/>
      <c r="N22" s="227"/>
      <c r="O22" s="227"/>
      <c r="P22" s="227"/>
      <c r="Q22" s="227"/>
      <c r="R22" s="227" t="s">
        <v>90</v>
      </c>
      <c r="S22" s="227"/>
      <c r="T22" s="227"/>
      <c r="U22" s="227"/>
      <c r="V22" s="227"/>
      <c r="W22" s="250" t="s">
        <v>91</v>
      </c>
      <c r="X22" s="250"/>
      <c r="Y22" s="250"/>
      <c r="Z22" s="227" t="s">
        <v>92</v>
      </c>
      <c r="AA22" s="227"/>
      <c r="AB22" s="227"/>
      <c r="AC22" s="227"/>
      <c r="AD22" s="227"/>
      <c r="AE22" s="229" t="s">
        <v>93</v>
      </c>
      <c r="AF22" s="227"/>
      <c r="AG22" s="227"/>
      <c r="AH22" s="227"/>
      <c r="AI22" s="227"/>
      <c r="AJ22" s="227" t="s">
        <v>94</v>
      </c>
      <c r="AK22" s="227"/>
      <c r="AL22" s="227"/>
      <c r="AM22" s="227"/>
      <c r="AN22" s="227"/>
      <c r="AO22" s="227" t="s">
        <v>95</v>
      </c>
      <c r="AP22" s="227"/>
      <c r="AQ22" s="227"/>
      <c r="AR22" s="227"/>
      <c r="AS22" s="230"/>
    </row>
    <row r="23" spans="1:45" ht="12" customHeight="1">
      <c r="A23" s="246"/>
      <c r="B23" s="247"/>
      <c r="C23" s="247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251"/>
      <c r="X23" s="251"/>
      <c r="Y23" s="251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231"/>
    </row>
    <row r="24" spans="1:45" ht="12" customHeight="1" thickBot="1">
      <c r="A24" s="248"/>
      <c r="B24" s="249"/>
      <c r="C24" s="249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52"/>
      <c r="X24" s="252"/>
      <c r="Y24" s="252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32"/>
    </row>
    <row r="25" spans="1:45" ht="12" customHeight="1">
      <c r="A25" s="233">
        <f>'工事 (7)'!$D$7</f>
        <v>0</v>
      </c>
      <c r="B25" s="234"/>
      <c r="C25" s="234"/>
      <c r="D25" s="235">
        <f>'工事 (7)'!$D$8</f>
        <v>0</v>
      </c>
      <c r="E25" s="235"/>
      <c r="F25" s="235"/>
      <c r="G25" s="235"/>
      <c r="H25" s="235"/>
      <c r="I25" s="235"/>
      <c r="J25" s="235"/>
      <c r="K25" s="235"/>
      <c r="L25" s="236">
        <f>'工事 (7)'!$D$9</f>
        <v>0</v>
      </c>
      <c r="M25" s="236"/>
      <c r="N25" s="236"/>
      <c r="O25" s="236"/>
      <c r="P25" s="236"/>
      <c r="Q25" s="236"/>
      <c r="R25" s="236">
        <f>'工事 (7)'!$D$10</f>
        <v>0</v>
      </c>
      <c r="S25" s="236"/>
      <c r="T25" s="236"/>
      <c r="U25" s="236"/>
      <c r="V25" s="236"/>
      <c r="W25" s="237" t="str">
        <f>'工事 (7)'!$D$11</f>
        <v/>
      </c>
      <c r="X25" s="234"/>
      <c r="Y25" s="234"/>
      <c r="Z25" s="236">
        <f>'工事 (7)'!$D$12</f>
        <v>0</v>
      </c>
      <c r="AA25" s="236"/>
      <c r="AB25" s="236"/>
      <c r="AC25" s="236"/>
      <c r="AD25" s="236"/>
      <c r="AE25" s="236" t="str">
        <f>'工事 (7)'!$D$13</f>
        <v/>
      </c>
      <c r="AF25" s="236"/>
      <c r="AG25" s="236"/>
      <c r="AH25" s="236"/>
      <c r="AI25" s="236"/>
      <c r="AJ25" s="236" t="str">
        <f>'工事 (7)'!$D$14</f>
        <v/>
      </c>
      <c r="AK25" s="236"/>
      <c r="AL25" s="236"/>
      <c r="AM25" s="236"/>
      <c r="AN25" s="236"/>
      <c r="AO25" s="236"/>
      <c r="AP25" s="236"/>
      <c r="AQ25" s="236"/>
      <c r="AR25" s="236"/>
      <c r="AS25" s="238"/>
    </row>
    <row r="26" spans="1:45" ht="12" customHeight="1">
      <c r="A26" s="224"/>
      <c r="B26" s="170"/>
      <c r="C26" s="170"/>
      <c r="D26" s="225"/>
      <c r="E26" s="225"/>
      <c r="F26" s="225"/>
      <c r="G26" s="225"/>
      <c r="H26" s="225"/>
      <c r="I26" s="225"/>
      <c r="J26" s="225"/>
      <c r="K26" s="225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70"/>
      <c r="X26" s="170"/>
      <c r="Y26" s="170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202"/>
    </row>
    <row r="27" spans="1:45" ht="12" customHeight="1">
      <c r="A27" s="224">
        <f>'工事 (7)'!$D$15</f>
        <v>0</v>
      </c>
      <c r="B27" s="170"/>
      <c r="C27" s="170"/>
      <c r="D27" s="225">
        <f>'工事 (7)'!$D$16</f>
        <v>0</v>
      </c>
      <c r="E27" s="225"/>
      <c r="F27" s="225"/>
      <c r="G27" s="225"/>
      <c r="H27" s="225"/>
      <c r="I27" s="225"/>
      <c r="J27" s="225"/>
      <c r="K27" s="225"/>
      <c r="L27" s="198">
        <f>'工事 (7)'!$D$17</f>
        <v>0</v>
      </c>
      <c r="M27" s="198"/>
      <c r="N27" s="198"/>
      <c r="O27" s="198"/>
      <c r="P27" s="198"/>
      <c r="Q27" s="198"/>
      <c r="R27" s="198">
        <f>'工事 (7)'!$D$18</f>
        <v>0</v>
      </c>
      <c r="S27" s="198"/>
      <c r="T27" s="198"/>
      <c r="U27" s="198"/>
      <c r="V27" s="198"/>
      <c r="W27" s="226" t="str">
        <f>'工事 (7)'!$D$19</f>
        <v/>
      </c>
      <c r="X27" s="170"/>
      <c r="Y27" s="170"/>
      <c r="Z27" s="198">
        <f>'工事 (7)'!$D$20</f>
        <v>0</v>
      </c>
      <c r="AA27" s="198"/>
      <c r="AB27" s="198"/>
      <c r="AC27" s="198"/>
      <c r="AD27" s="198"/>
      <c r="AE27" s="198" t="str">
        <f>'工事 (7)'!$D$21</f>
        <v/>
      </c>
      <c r="AF27" s="198"/>
      <c r="AG27" s="198"/>
      <c r="AH27" s="198"/>
      <c r="AI27" s="198"/>
      <c r="AJ27" s="198" t="str">
        <f>'工事 (7)'!$D$22</f>
        <v/>
      </c>
      <c r="AK27" s="198"/>
      <c r="AL27" s="198"/>
      <c r="AM27" s="198"/>
      <c r="AN27" s="198"/>
      <c r="AO27" s="198"/>
      <c r="AP27" s="198"/>
      <c r="AQ27" s="198"/>
      <c r="AR27" s="198"/>
      <c r="AS27" s="202"/>
    </row>
    <row r="28" spans="1:45" ht="12" customHeight="1">
      <c r="A28" s="224"/>
      <c r="B28" s="170"/>
      <c r="C28" s="170"/>
      <c r="D28" s="225"/>
      <c r="E28" s="225"/>
      <c r="F28" s="225"/>
      <c r="G28" s="225"/>
      <c r="H28" s="225"/>
      <c r="I28" s="225"/>
      <c r="J28" s="225"/>
      <c r="K28" s="225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70"/>
      <c r="X28" s="170"/>
      <c r="Y28" s="170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202"/>
    </row>
    <row r="29" spans="1:45" ht="12" customHeight="1">
      <c r="A29" s="224">
        <f>'工事 (7)'!$D$23</f>
        <v>0</v>
      </c>
      <c r="B29" s="170"/>
      <c r="C29" s="170"/>
      <c r="D29" s="225">
        <f>'工事 (7)'!$D$24</f>
        <v>0</v>
      </c>
      <c r="E29" s="225"/>
      <c r="F29" s="225"/>
      <c r="G29" s="225"/>
      <c r="H29" s="225"/>
      <c r="I29" s="225"/>
      <c r="J29" s="225"/>
      <c r="K29" s="225"/>
      <c r="L29" s="198">
        <f>'工事 (7)'!$D$25</f>
        <v>0</v>
      </c>
      <c r="M29" s="198"/>
      <c r="N29" s="198"/>
      <c r="O29" s="198"/>
      <c r="P29" s="198"/>
      <c r="Q29" s="198"/>
      <c r="R29" s="198">
        <f>'工事 (7)'!$D$26</f>
        <v>0</v>
      </c>
      <c r="S29" s="198"/>
      <c r="T29" s="198"/>
      <c r="U29" s="198"/>
      <c r="V29" s="198"/>
      <c r="W29" s="226" t="str">
        <f>'工事 (7)'!$D$27</f>
        <v/>
      </c>
      <c r="X29" s="170"/>
      <c r="Y29" s="170"/>
      <c r="Z29" s="198">
        <f>'工事 (7)'!$D$28</f>
        <v>0</v>
      </c>
      <c r="AA29" s="198"/>
      <c r="AB29" s="198"/>
      <c r="AC29" s="198"/>
      <c r="AD29" s="198"/>
      <c r="AE29" s="198" t="str">
        <f>'工事 (7)'!$D$29</f>
        <v/>
      </c>
      <c r="AF29" s="198"/>
      <c r="AG29" s="198"/>
      <c r="AH29" s="198"/>
      <c r="AI29" s="198"/>
      <c r="AJ29" s="198" t="str">
        <f>'工事 (7)'!$D$30</f>
        <v/>
      </c>
      <c r="AK29" s="198"/>
      <c r="AL29" s="198"/>
      <c r="AM29" s="198"/>
      <c r="AN29" s="198"/>
      <c r="AO29" s="198"/>
      <c r="AP29" s="198"/>
      <c r="AQ29" s="198"/>
      <c r="AR29" s="198"/>
      <c r="AS29" s="202"/>
    </row>
    <row r="30" spans="1:45" ht="12" customHeight="1">
      <c r="A30" s="224"/>
      <c r="B30" s="170"/>
      <c r="C30" s="170"/>
      <c r="D30" s="225"/>
      <c r="E30" s="225"/>
      <c r="F30" s="225"/>
      <c r="G30" s="225"/>
      <c r="H30" s="225"/>
      <c r="I30" s="225"/>
      <c r="J30" s="225"/>
      <c r="K30" s="225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70"/>
      <c r="X30" s="170"/>
      <c r="Y30" s="170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202"/>
    </row>
    <row r="31" spans="1:45" ht="12" customHeight="1">
      <c r="A31" s="224">
        <f>'工事 (7)'!$D$31</f>
        <v>0</v>
      </c>
      <c r="B31" s="170"/>
      <c r="C31" s="170"/>
      <c r="D31" s="225">
        <f>'工事 (7)'!$D$32</f>
        <v>0</v>
      </c>
      <c r="E31" s="225"/>
      <c r="F31" s="225"/>
      <c r="G31" s="225"/>
      <c r="H31" s="225"/>
      <c r="I31" s="225"/>
      <c r="J31" s="225"/>
      <c r="K31" s="225"/>
      <c r="L31" s="198">
        <f>'工事 (7)'!$D$33</f>
        <v>0</v>
      </c>
      <c r="M31" s="198"/>
      <c r="N31" s="198"/>
      <c r="O31" s="198"/>
      <c r="P31" s="198"/>
      <c r="Q31" s="198"/>
      <c r="R31" s="198">
        <f>'工事 (7)'!$D$34</f>
        <v>0</v>
      </c>
      <c r="S31" s="198"/>
      <c r="T31" s="198"/>
      <c r="U31" s="198"/>
      <c r="V31" s="198"/>
      <c r="W31" s="226" t="str">
        <f>'工事 (7)'!$D$35</f>
        <v/>
      </c>
      <c r="X31" s="170"/>
      <c r="Y31" s="170"/>
      <c r="Z31" s="198">
        <f>'工事 (7)'!$D$36</f>
        <v>0</v>
      </c>
      <c r="AA31" s="198"/>
      <c r="AB31" s="198"/>
      <c r="AC31" s="198"/>
      <c r="AD31" s="198"/>
      <c r="AE31" s="198" t="str">
        <f>'工事 (7)'!$D$37</f>
        <v/>
      </c>
      <c r="AF31" s="198"/>
      <c r="AG31" s="198"/>
      <c r="AH31" s="198"/>
      <c r="AI31" s="198"/>
      <c r="AJ31" s="198" t="str">
        <f>'工事 (7)'!$D$38</f>
        <v/>
      </c>
      <c r="AK31" s="198"/>
      <c r="AL31" s="198"/>
      <c r="AM31" s="198"/>
      <c r="AN31" s="198"/>
      <c r="AO31" s="198"/>
      <c r="AP31" s="198"/>
      <c r="AQ31" s="198"/>
      <c r="AR31" s="198"/>
      <c r="AS31" s="202"/>
    </row>
    <row r="32" spans="1:45" ht="12" customHeight="1">
      <c r="A32" s="224"/>
      <c r="B32" s="170"/>
      <c r="C32" s="170"/>
      <c r="D32" s="225"/>
      <c r="E32" s="225"/>
      <c r="F32" s="225"/>
      <c r="G32" s="225"/>
      <c r="H32" s="225"/>
      <c r="I32" s="225"/>
      <c r="J32" s="225"/>
      <c r="K32" s="225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70"/>
      <c r="X32" s="170"/>
      <c r="Y32" s="170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202"/>
    </row>
    <row r="33" spans="1:45" ht="12" customHeight="1">
      <c r="A33" s="218">
        <f>'工事 (7)'!$D$39</f>
        <v>0</v>
      </c>
      <c r="B33" s="165"/>
      <c r="C33" s="165"/>
      <c r="D33" s="221">
        <f>'工事 (7)'!$D$40</f>
        <v>0</v>
      </c>
      <c r="E33" s="221"/>
      <c r="F33" s="221"/>
      <c r="G33" s="221"/>
      <c r="H33" s="221"/>
      <c r="I33" s="221"/>
      <c r="J33" s="221"/>
      <c r="K33" s="221"/>
      <c r="L33" s="216">
        <f>'工事 (7)'!$D$41</f>
        <v>0</v>
      </c>
      <c r="M33" s="216"/>
      <c r="N33" s="216"/>
      <c r="O33" s="216"/>
      <c r="P33" s="216"/>
      <c r="Q33" s="216"/>
      <c r="R33" s="216">
        <f>'工事 (7)'!$D$42</f>
        <v>0</v>
      </c>
      <c r="S33" s="216"/>
      <c r="T33" s="216"/>
      <c r="U33" s="216"/>
      <c r="V33" s="216"/>
      <c r="W33" s="223" t="str">
        <f>'工事 (7)'!$D$43</f>
        <v/>
      </c>
      <c r="X33" s="165"/>
      <c r="Y33" s="165"/>
      <c r="Z33" s="216">
        <f>'工事 (7)'!$D$44</f>
        <v>0</v>
      </c>
      <c r="AA33" s="216"/>
      <c r="AB33" s="216"/>
      <c r="AC33" s="216"/>
      <c r="AD33" s="216"/>
      <c r="AE33" s="216" t="str">
        <f>'工事 (7)'!$D$45</f>
        <v/>
      </c>
      <c r="AF33" s="216"/>
      <c r="AG33" s="216"/>
      <c r="AH33" s="216"/>
      <c r="AI33" s="216"/>
      <c r="AJ33" s="216" t="str">
        <f>'工事 (7)'!$D$46</f>
        <v/>
      </c>
      <c r="AK33" s="216"/>
      <c r="AL33" s="216"/>
      <c r="AM33" s="216"/>
      <c r="AN33" s="216"/>
      <c r="AO33" s="216"/>
      <c r="AP33" s="216"/>
      <c r="AQ33" s="216"/>
      <c r="AR33" s="216"/>
      <c r="AS33" s="217"/>
    </row>
    <row r="34" spans="1:45" ht="12" customHeight="1" thickBot="1">
      <c r="A34" s="219"/>
      <c r="B34" s="220"/>
      <c r="C34" s="220"/>
      <c r="D34" s="222"/>
      <c r="E34" s="222"/>
      <c r="F34" s="222"/>
      <c r="G34" s="222"/>
      <c r="H34" s="222"/>
      <c r="I34" s="222"/>
      <c r="J34" s="222"/>
      <c r="K34" s="222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220"/>
      <c r="X34" s="220"/>
      <c r="Y34" s="220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80"/>
    </row>
    <row r="35" spans="1:45" ht="12" customHeight="1" thickBot="1"/>
    <row r="36" spans="1:45" ht="12" customHeight="1">
      <c r="W36" s="171" t="s">
        <v>96</v>
      </c>
      <c r="X36" s="172"/>
      <c r="Y36" s="172"/>
      <c r="Z36" s="172"/>
      <c r="AA36" s="172"/>
      <c r="AB36" s="172"/>
      <c r="AC36" s="172"/>
      <c r="AD36" s="172"/>
      <c r="AE36" s="175">
        <f t="shared" ref="AE36" si="1">SUM(AE25:AI34)</f>
        <v>0</v>
      </c>
      <c r="AF36" s="175"/>
      <c r="AG36" s="175"/>
      <c r="AH36" s="175"/>
      <c r="AI36" s="175"/>
      <c r="AJ36" s="177" t="s">
        <v>97</v>
      </c>
      <c r="AK36" s="177"/>
      <c r="AL36" s="177"/>
      <c r="AM36" s="177"/>
      <c r="AN36" s="177"/>
      <c r="AO36" s="175">
        <f>ROUND(AE36/1.1*0.1,0)</f>
        <v>0</v>
      </c>
      <c r="AP36" s="175"/>
      <c r="AQ36" s="175"/>
      <c r="AR36" s="175"/>
      <c r="AS36" s="179"/>
    </row>
    <row r="37" spans="1:45" ht="12" customHeight="1" thickBot="1">
      <c r="W37" s="173"/>
      <c r="X37" s="174"/>
      <c r="Y37" s="174"/>
      <c r="Z37" s="174"/>
      <c r="AA37" s="174"/>
      <c r="AB37" s="174"/>
      <c r="AC37" s="174"/>
      <c r="AD37" s="174"/>
      <c r="AE37" s="176"/>
      <c r="AF37" s="176"/>
      <c r="AG37" s="176"/>
      <c r="AH37" s="176"/>
      <c r="AI37" s="176"/>
      <c r="AJ37" s="178"/>
      <c r="AK37" s="178"/>
      <c r="AL37" s="178"/>
      <c r="AM37" s="178"/>
      <c r="AN37" s="178"/>
      <c r="AO37" s="176"/>
      <c r="AP37" s="176"/>
      <c r="AQ37" s="176"/>
      <c r="AR37" s="176"/>
      <c r="AS37" s="180"/>
    </row>
    <row r="39" spans="1:45" ht="12" customHeight="1">
      <c r="A39" s="126" t="s">
        <v>98</v>
      </c>
      <c r="B39" s="126"/>
      <c r="C39" s="126"/>
      <c r="D39" s="126"/>
      <c r="E39" s="126"/>
      <c r="F39" s="126"/>
    </row>
    <row r="40" spans="1:45" ht="12" customHeight="1" thickBot="1">
      <c r="A40" s="213"/>
      <c r="B40" s="213"/>
      <c r="C40" s="213"/>
      <c r="D40" s="213"/>
      <c r="E40" s="213"/>
      <c r="F40" s="213"/>
    </row>
    <row r="41" spans="1:45" ht="12" customHeight="1">
      <c r="A41" s="214" t="s">
        <v>99</v>
      </c>
      <c r="B41" s="204"/>
      <c r="C41" s="204"/>
      <c r="D41" s="204" t="s">
        <v>100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 t="s">
        <v>101</v>
      </c>
      <c r="Z41" s="204"/>
      <c r="AA41" s="204"/>
      <c r="AB41" s="204"/>
      <c r="AC41" s="204" t="s">
        <v>102</v>
      </c>
      <c r="AD41" s="204"/>
      <c r="AE41" s="204"/>
      <c r="AF41" s="204" t="s">
        <v>103</v>
      </c>
      <c r="AG41" s="204"/>
      <c r="AH41" s="204"/>
      <c r="AI41" s="204"/>
      <c r="AJ41" s="204"/>
      <c r="AK41" s="204"/>
      <c r="AL41" s="204" t="s">
        <v>104</v>
      </c>
      <c r="AM41" s="204"/>
      <c r="AN41" s="204"/>
      <c r="AO41" s="204"/>
      <c r="AP41" s="204"/>
      <c r="AQ41" s="204"/>
      <c r="AR41" s="204"/>
      <c r="AS41" s="205"/>
    </row>
    <row r="42" spans="1:45" ht="12" customHeight="1" thickBot="1">
      <c r="A42" s="21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7"/>
    </row>
    <row r="43" spans="1:45" ht="12" customHeight="1">
      <c r="A43" s="208">
        <f>'工事 (7)'!$K$7</f>
        <v>0</v>
      </c>
      <c r="B43" s="209"/>
      <c r="C43" s="209"/>
      <c r="D43" s="167">
        <f>'工事 (7)'!$K$8</f>
        <v>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210">
        <f>'工事 (7)'!$K$9</f>
        <v>0</v>
      </c>
      <c r="Z43" s="210"/>
      <c r="AA43" s="210"/>
      <c r="AB43" s="210"/>
      <c r="AC43" s="211">
        <f>'工事 (7)'!$L$9</f>
        <v>0</v>
      </c>
      <c r="AD43" s="211"/>
      <c r="AE43" s="211"/>
      <c r="AF43" s="210">
        <f>'工事 (7)'!$M$9</f>
        <v>0</v>
      </c>
      <c r="AG43" s="210"/>
      <c r="AH43" s="210"/>
      <c r="AI43" s="210"/>
      <c r="AJ43" s="210"/>
      <c r="AK43" s="210"/>
      <c r="AL43" s="210" t="str">
        <f>'工事 (7)'!$N$9</f>
        <v/>
      </c>
      <c r="AM43" s="210"/>
      <c r="AN43" s="210"/>
      <c r="AO43" s="210"/>
      <c r="AP43" s="210"/>
      <c r="AQ43" s="210"/>
      <c r="AR43" s="210"/>
      <c r="AS43" s="212"/>
    </row>
    <row r="44" spans="1:45" ht="12" customHeight="1">
      <c r="A44" s="193"/>
      <c r="B44" s="194"/>
      <c r="C44" s="19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98"/>
      <c r="Z44" s="198"/>
      <c r="AA44" s="198"/>
      <c r="AB44" s="198"/>
      <c r="AC44" s="200"/>
      <c r="AD44" s="200"/>
      <c r="AE44" s="200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202"/>
    </row>
    <row r="45" spans="1:45" ht="12" customHeight="1">
      <c r="A45" s="193">
        <f>'工事 (7)'!$K$10</f>
        <v>0</v>
      </c>
      <c r="B45" s="194"/>
      <c r="C45" s="194"/>
      <c r="D45" s="170">
        <f>'工事 (7)'!$K$11</f>
        <v>0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98">
        <f>'工事 (7)'!$K$12</f>
        <v>0</v>
      </c>
      <c r="Z45" s="198"/>
      <c r="AA45" s="198"/>
      <c r="AB45" s="198"/>
      <c r="AC45" s="200">
        <f>'工事 (7)'!$L$12</f>
        <v>0</v>
      </c>
      <c r="AD45" s="200"/>
      <c r="AE45" s="200"/>
      <c r="AF45" s="198">
        <f>'工事 (7)'!$M$12</f>
        <v>0</v>
      </c>
      <c r="AG45" s="198"/>
      <c r="AH45" s="198"/>
      <c r="AI45" s="198"/>
      <c r="AJ45" s="198"/>
      <c r="AK45" s="198"/>
      <c r="AL45" s="198" t="str">
        <f>'工事 (7)'!$N$12</f>
        <v/>
      </c>
      <c r="AM45" s="198"/>
      <c r="AN45" s="198"/>
      <c r="AO45" s="198"/>
      <c r="AP45" s="198"/>
      <c r="AQ45" s="198"/>
      <c r="AR45" s="198"/>
      <c r="AS45" s="202"/>
    </row>
    <row r="46" spans="1:45" ht="12" customHeight="1">
      <c r="A46" s="193"/>
      <c r="B46" s="194"/>
      <c r="C46" s="194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98"/>
      <c r="Z46" s="198"/>
      <c r="AA46" s="198"/>
      <c r="AB46" s="198"/>
      <c r="AC46" s="200"/>
      <c r="AD46" s="200"/>
      <c r="AE46" s="200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202"/>
    </row>
    <row r="47" spans="1:45" ht="12" customHeight="1">
      <c r="A47" s="193">
        <f>'工事 (7)'!$K$13</f>
        <v>0</v>
      </c>
      <c r="B47" s="194"/>
      <c r="C47" s="194"/>
      <c r="D47" s="170">
        <f>'工事 (7)'!$K$14</f>
        <v>0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98">
        <f>'工事 (7)'!$K$15</f>
        <v>0</v>
      </c>
      <c r="Z47" s="198"/>
      <c r="AA47" s="198"/>
      <c r="AB47" s="198"/>
      <c r="AC47" s="200">
        <f>'工事 (7)'!$L$15</f>
        <v>0</v>
      </c>
      <c r="AD47" s="200"/>
      <c r="AE47" s="200"/>
      <c r="AF47" s="198">
        <f>'工事 (7)'!$M$15</f>
        <v>0</v>
      </c>
      <c r="AG47" s="198"/>
      <c r="AH47" s="198"/>
      <c r="AI47" s="198"/>
      <c r="AJ47" s="198"/>
      <c r="AK47" s="198"/>
      <c r="AL47" s="198" t="str">
        <f>'工事 (7)'!$N$15</f>
        <v/>
      </c>
      <c r="AM47" s="198"/>
      <c r="AN47" s="198"/>
      <c r="AO47" s="198"/>
      <c r="AP47" s="198"/>
      <c r="AQ47" s="198"/>
      <c r="AR47" s="198"/>
      <c r="AS47" s="202"/>
    </row>
    <row r="48" spans="1:45" ht="12" customHeight="1">
      <c r="A48" s="193"/>
      <c r="B48" s="194"/>
      <c r="C48" s="194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98"/>
      <c r="Z48" s="198"/>
      <c r="AA48" s="198"/>
      <c r="AB48" s="198"/>
      <c r="AC48" s="200"/>
      <c r="AD48" s="200"/>
      <c r="AE48" s="200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2"/>
    </row>
    <row r="49" spans="1:45" ht="12" customHeight="1">
      <c r="A49" s="193">
        <f>'工事 (7)'!$K$16</f>
        <v>0</v>
      </c>
      <c r="B49" s="194"/>
      <c r="C49" s="194"/>
      <c r="D49" s="170">
        <f>'工事 (7)'!$K$17</f>
        <v>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98">
        <f>'工事 (7)'!$K$18</f>
        <v>0</v>
      </c>
      <c r="Z49" s="198"/>
      <c r="AA49" s="198"/>
      <c r="AB49" s="198"/>
      <c r="AC49" s="200">
        <f>'工事 (7)'!$L$18</f>
        <v>0</v>
      </c>
      <c r="AD49" s="200"/>
      <c r="AE49" s="200"/>
      <c r="AF49" s="198">
        <f>'工事 (7)'!$M$18</f>
        <v>0</v>
      </c>
      <c r="AG49" s="198"/>
      <c r="AH49" s="198"/>
      <c r="AI49" s="198"/>
      <c r="AJ49" s="198"/>
      <c r="AK49" s="198"/>
      <c r="AL49" s="198" t="str">
        <f>'工事 (7)'!$N$18</f>
        <v/>
      </c>
      <c r="AM49" s="198"/>
      <c r="AN49" s="198"/>
      <c r="AO49" s="198"/>
      <c r="AP49" s="198"/>
      <c r="AQ49" s="198"/>
      <c r="AR49" s="198"/>
      <c r="AS49" s="202"/>
    </row>
    <row r="50" spans="1:45" ht="12" customHeight="1">
      <c r="A50" s="193"/>
      <c r="B50" s="194"/>
      <c r="C50" s="194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98"/>
      <c r="Z50" s="198"/>
      <c r="AA50" s="198"/>
      <c r="AB50" s="198"/>
      <c r="AC50" s="200"/>
      <c r="AD50" s="200"/>
      <c r="AE50" s="200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2"/>
    </row>
    <row r="51" spans="1:45" ht="12" customHeight="1">
      <c r="A51" s="193">
        <f>'工事 (7)'!$K$19</f>
        <v>0</v>
      </c>
      <c r="B51" s="194"/>
      <c r="C51" s="194"/>
      <c r="D51" s="170">
        <f>'工事 (7)'!$K$20</f>
        <v>0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98">
        <f>'工事 (7)'!$K$21</f>
        <v>0</v>
      </c>
      <c r="Z51" s="198"/>
      <c r="AA51" s="198"/>
      <c r="AB51" s="198"/>
      <c r="AC51" s="200">
        <f>'工事 (7)'!$L$21</f>
        <v>0</v>
      </c>
      <c r="AD51" s="200"/>
      <c r="AE51" s="200"/>
      <c r="AF51" s="198">
        <f>'工事 (7)'!$M$21</f>
        <v>0</v>
      </c>
      <c r="AG51" s="198"/>
      <c r="AH51" s="198"/>
      <c r="AI51" s="198"/>
      <c r="AJ51" s="198"/>
      <c r="AK51" s="198"/>
      <c r="AL51" s="198" t="str">
        <f>'工事 (7)'!$N$21</f>
        <v/>
      </c>
      <c r="AM51" s="198"/>
      <c r="AN51" s="198"/>
      <c r="AO51" s="198"/>
      <c r="AP51" s="198"/>
      <c r="AQ51" s="198"/>
      <c r="AR51" s="198"/>
      <c r="AS51" s="202"/>
    </row>
    <row r="52" spans="1:45" ht="12" customHeight="1">
      <c r="A52" s="193"/>
      <c r="B52" s="194"/>
      <c r="C52" s="194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98"/>
      <c r="Z52" s="198"/>
      <c r="AA52" s="198"/>
      <c r="AB52" s="198"/>
      <c r="AC52" s="200"/>
      <c r="AD52" s="200"/>
      <c r="AE52" s="200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202"/>
    </row>
    <row r="53" spans="1:45" ht="12" customHeight="1">
      <c r="A53" s="193">
        <f>'工事 (7)'!$K$22</f>
        <v>0</v>
      </c>
      <c r="B53" s="194"/>
      <c r="C53" s="194"/>
      <c r="D53" s="170">
        <f>'工事 (7)'!$K$23</f>
        <v>0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98">
        <f>'工事 (7)'!$K$24</f>
        <v>0</v>
      </c>
      <c r="Z53" s="198"/>
      <c r="AA53" s="198"/>
      <c r="AB53" s="198"/>
      <c r="AC53" s="200">
        <f>'工事 (7)'!$L$24</f>
        <v>0</v>
      </c>
      <c r="AD53" s="200"/>
      <c r="AE53" s="200"/>
      <c r="AF53" s="198">
        <f>'工事 (7)'!$M$24</f>
        <v>0</v>
      </c>
      <c r="AG53" s="198"/>
      <c r="AH53" s="198"/>
      <c r="AI53" s="198"/>
      <c r="AJ53" s="198"/>
      <c r="AK53" s="198"/>
      <c r="AL53" s="198" t="str">
        <f>'工事 (7)'!$N$24</f>
        <v/>
      </c>
      <c r="AM53" s="198"/>
      <c r="AN53" s="198"/>
      <c r="AO53" s="198"/>
      <c r="AP53" s="198"/>
      <c r="AQ53" s="198"/>
      <c r="AR53" s="198"/>
      <c r="AS53" s="202"/>
    </row>
    <row r="54" spans="1:45" ht="12" customHeight="1">
      <c r="A54" s="193"/>
      <c r="B54" s="194"/>
      <c r="C54" s="194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98"/>
      <c r="Z54" s="198"/>
      <c r="AA54" s="198"/>
      <c r="AB54" s="198"/>
      <c r="AC54" s="200"/>
      <c r="AD54" s="200"/>
      <c r="AE54" s="200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202"/>
    </row>
    <row r="55" spans="1:45" ht="12" customHeight="1">
      <c r="A55" s="193">
        <f>'工事 (7)'!$K$25</f>
        <v>0</v>
      </c>
      <c r="B55" s="194"/>
      <c r="C55" s="194"/>
      <c r="D55" s="170">
        <f>'工事 (7)'!$K$26</f>
        <v>0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98">
        <f>'工事 (7)'!$K$27</f>
        <v>0</v>
      </c>
      <c r="Z55" s="198"/>
      <c r="AA55" s="198"/>
      <c r="AB55" s="198"/>
      <c r="AC55" s="200">
        <f>'工事 (7)'!$L$27</f>
        <v>0</v>
      </c>
      <c r="AD55" s="200"/>
      <c r="AE55" s="200"/>
      <c r="AF55" s="198">
        <f>'工事 (7)'!$M$27</f>
        <v>0</v>
      </c>
      <c r="AG55" s="198"/>
      <c r="AH55" s="198"/>
      <c r="AI55" s="198"/>
      <c r="AJ55" s="198"/>
      <c r="AK55" s="198"/>
      <c r="AL55" s="198" t="str">
        <f>'工事 (7)'!$N$27</f>
        <v/>
      </c>
      <c r="AM55" s="198"/>
      <c r="AN55" s="198"/>
      <c r="AO55" s="198"/>
      <c r="AP55" s="198"/>
      <c r="AQ55" s="198"/>
      <c r="AR55" s="198"/>
      <c r="AS55" s="202"/>
    </row>
    <row r="56" spans="1:45" ht="12" customHeight="1">
      <c r="A56" s="193"/>
      <c r="B56" s="194"/>
      <c r="C56" s="194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98"/>
      <c r="Z56" s="198"/>
      <c r="AA56" s="198"/>
      <c r="AB56" s="198"/>
      <c r="AC56" s="200"/>
      <c r="AD56" s="200"/>
      <c r="AE56" s="200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202"/>
    </row>
    <row r="57" spans="1:45" ht="12" customHeight="1">
      <c r="A57" s="193">
        <f>'工事 (7)'!$K$28</f>
        <v>0</v>
      </c>
      <c r="B57" s="194"/>
      <c r="C57" s="194"/>
      <c r="D57" s="170">
        <f>'工事 (7)'!$K$29</f>
        <v>0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98">
        <f>'工事 (7)'!$K$30</f>
        <v>0</v>
      </c>
      <c r="Z57" s="198"/>
      <c r="AA57" s="198"/>
      <c r="AB57" s="198"/>
      <c r="AC57" s="200">
        <f>'工事 (7)'!$L$30</f>
        <v>0</v>
      </c>
      <c r="AD57" s="200"/>
      <c r="AE57" s="200"/>
      <c r="AF57" s="198">
        <f>'工事 (7)'!$M$30</f>
        <v>0</v>
      </c>
      <c r="AG57" s="198"/>
      <c r="AH57" s="198"/>
      <c r="AI57" s="198"/>
      <c r="AJ57" s="198"/>
      <c r="AK57" s="198"/>
      <c r="AL57" s="198" t="str">
        <f>'工事 (7)'!$N$30</f>
        <v/>
      </c>
      <c r="AM57" s="198"/>
      <c r="AN57" s="198"/>
      <c r="AO57" s="198"/>
      <c r="AP57" s="198"/>
      <c r="AQ57" s="198"/>
      <c r="AR57" s="198"/>
      <c r="AS57" s="202"/>
    </row>
    <row r="58" spans="1:45" ht="12" customHeight="1" thickBot="1">
      <c r="A58" s="195"/>
      <c r="B58" s="196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9"/>
      <c r="Z58" s="199"/>
      <c r="AA58" s="199"/>
      <c r="AB58" s="199"/>
      <c r="AC58" s="201"/>
      <c r="AD58" s="201"/>
      <c r="AE58" s="201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203"/>
    </row>
    <row r="59" spans="1:45" ht="12" customHeight="1" thickBot="1"/>
    <row r="60" spans="1:45" ht="12" customHeight="1">
      <c r="W60" s="171" t="s">
        <v>105</v>
      </c>
      <c r="X60" s="172"/>
      <c r="Y60" s="172"/>
      <c r="Z60" s="172"/>
      <c r="AA60" s="172"/>
      <c r="AB60" s="172"/>
      <c r="AC60" s="172"/>
      <c r="AD60" s="172"/>
      <c r="AE60" s="175">
        <f t="shared" ref="AE60" si="2">SUM(AL43:AS58)</f>
        <v>0</v>
      </c>
      <c r="AF60" s="175"/>
      <c r="AG60" s="175"/>
      <c r="AH60" s="175"/>
      <c r="AI60" s="175"/>
      <c r="AJ60" s="177" t="s">
        <v>97</v>
      </c>
      <c r="AK60" s="177"/>
      <c r="AL60" s="177"/>
      <c r="AM60" s="177"/>
      <c r="AN60" s="177"/>
      <c r="AO60" s="175">
        <f>ROUND(AE60/1.1*0.1,0)</f>
        <v>0</v>
      </c>
      <c r="AP60" s="175"/>
      <c r="AQ60" s="175"/>
      <c r="AR60" s="175"/>
      <c r="AS60" s="179"/>
    </row>
    <row r="61" spans="1:45" ht="12" customHeight="1" thickBot="1">
      <c r="W61" s="173"/>
      <c r="X61" s="174"/>
      <c r="Y61" s="174"/>
      <c r="Z61" s="174"/>
      <c r="AA61" s="174"/>
      <c r="AB61" s="174"/>
      <c r="AC61" s="174"/>
      <c r="AD61" s="174"/>
      <c r="AE61" s="176"/>
      <c r="AF61" s="176"/>
      <c r="AG61" s="176"/>
      <c r="AH61" s="176"/>
      <c r="AI61" s="176"/>
      <c r="AJ61" s="178"/>
      <c r="AK61" s="178"/>
      <c r="AL61" s="178"/>
      <c r="AM61" s="178"/>
      <c r="AN61" s="178"/>
      <c r="AO61" s="176"/>
      <c r="AP61" s="176"/>
      <c r="AQ61" s="176"/>
      <c r="AR61" s="176"/>
      <c r="AS61" s="180"/>
    </row>
    <row r="62" spans="1:45" ht="12" customHeight="1" thickBot="1"/>
    <row r="63" spans="1:45" ht="12" customHeight="1">
      <c r="AF63" s="181" t="s">
        <v>95</v>
      </c>
      <c r="AG63" s="182"/>
      <c r="AH63" s="182"/>
      <c r="AI63" s="182"/>
      <c r="AJ63" s="182"/>
      <c r="AK63" s="183"/>
      <c r="AL63" s="187">
        <f t="shared" ref="AL63" si="3">SUM(AO25:AS34)</f>
        <v>0</v>
      </c>
      <c r="AM63" s="188"/>
      <c r="AN63" s="188"/>
      <c r="AO63" s="188"/>
      <c r="AP63" s="188"/>
      <c r="AQ63" s="188"/>
      <c r="AR63" s="188"/>
      <c r="AS63" s="189"/>
    </row>
    <row r="64" spans="1:45" ht="12" customHeight="1" thickBot="1">
      <c r="AF64" s="184"/>
      <c r="AG64" s="185"/>
      <c r="AH64" s="185"/>
      <c r="AI64" s="185"/>
      <c r="AJ64" s="185"/>
      <c r="AK64" s="186"/>
      <c r="AL64" s="190"/>
      <c r="AM64" s="191"/>
      <c r="AN64" s="191"/>
      <c r="AO64" s="191"/>
      <c r="AP64" s="191"/>
      <c r="AQ64" s="191"/>
      <c r="AR64" s="191"/>
      <c r="AS64" s="192"/>
    </row>
    <row r="66" spans="1:45" ht="12" customHeight="1">
      <c r="A66" s="162" t="s">
        <v>106</v>
      </c>
      <c r="B66" s="162"/>
      <c r="C66" s="162"/>
      <c r="D66" s="162"/>
      <c r="E66" s="162"/>
      <c r="F66" s="162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8" t="s">
        <v>107</v>
      </c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</row>
    <row r="67" spans="1:45" ht="12" customHeight="1">
      <c r="A67" s="163"/>
      <c r="B67" s="163"/>
      <c r="C67" s="163"/>
      <c r="D67" s="163"/>
      <c r="E67" s="163"/>
      <c r="F67" s="163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</row>
    <row r="68" spans="1:45" ht="12" customHeight="1">
      <c r="A68" s="163"/>
      <c r="B68" s="163"/>
      <c r="C68" s="163"/>
      <c r="D68" s="163"/>
      <c r="E68" s="163"/>
      <c r="F68" s="163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9" t="s">
        <v>108</v>
      </c>
      <c r="AI68" s="169"/>
      <c r="AJ68" s="169"/>
      <c r="AK68" s="169"/>
      <c r="AL68" s="169" t="s">
        <v>108</v>
      </c>
      <c r="AM68" s="169"/>
      <c r="AN68" s="169"/>
      <c r="AO68" s="169"/>
      <c r="AP68" s="169" t="s">
        <v>108</v>
      </c>
      <c r="AQ68" s="169"/>
      <c r="AR68" s="169"/>
      <c r="AS68" s="169"/>
    </row>
    <row r="69" spans="1:45" ht="12" customHeight="1">
      <c r="A69" s="163"/>
      <c r="B69" s="163"/>
      <c r="C69" s="163"/>
      <c r="D69" s="163"/>
      <c r="E69" s="163"/>
      <c r="F69" s="163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</row>
    <row r="70" spans="1:45" ht="12" customHeight="1">
      <c r="A70" s="163"/>
      <c r="B70" s="163"/>
      <c r="C70" s="163"/>
      <c r="D70" s="163"/>
      <c r="E70" s="163"/>
      <c r="F70" s="163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</row>
    <row r="71" spans="1:45" ht="12" customHeight="1">
      <c r="A71" s="163"/>
      <c r="B71" s="163"/>
      <c r="C71" s="163"/>
      <c r="D71" s="163"/>
      <c r="E71" s="163"/>
      <c r="F71" s="163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</row>
    <row r="72" spans="1:45" ht="12" customHeight="1">
      <c r="A72" s="163"/>
      <c r="B72" s="163"/>
      <c r="C72" s="163"/>
      <c r="D72" s="163"/>
      <c r="E72" s="163"/>
      <c r="F72" s="163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</row>
    <row r="73" spans="1:45" ht="12" customHeight="1">
      <c r="A73" s="164"/>
      <c r="B73" s="164"/>
      <c r="C73" s="164"/>
      <c r="D73" s="164"/>
      <c r="E73" s="164"/>
      <c r="F73" s="164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</row>
  </sheetData>
  <sheetProtection algorithmName="SHA-512" hashValue="EpwoMoGB5uANTRG3w62UElWOROnWW/p9C5yZfHKSfOtLGX7DpHZh0/xw7rnfhRFk6+Xg7cJSAAwlV0P9XiTHTg==" saltValue="9BwmpbUbrp7R8uckAYp39Q==" spinCount="100000" sheet="1" objects="1" scenarios="1"/>
  <mergeCells count="153">
    <mergeCell ref="A1:B2"/>
    <mergeCell ref="C1:M2"/>
    <mergeCell ref="P4:S5"/>
    <mergeCell ref="T4:W5"/>
    <mergeCell ref="AC4:AD5"/>
    <mergeCell ref="AE4:AI5"/>
    <mergeCell ref="AD12:AF13"/>
    <mergeCell ref="AG12:AK13"/>
    <mergeCell ref="AL12:AN13"/>
    <mergeCell ref="AO12:AS13"/>
    <mergeCell ref="AD14:AF15"/>
    <mergeCell ref="AG14:AS15"/>
    <mergeCell ref="AC6:AF7"/>
    <mergeCell ref="AG6:AS7"/>
    <mergeCell ref="A8:E10"/>
    <mergeCell ref="F8:Y10"/>
    <mergeCell ref="AC8:AF9"/>
    <mergeCell ref="AG8:AQ9"/>
    <mergeCell ref="AR8:AS9"/>
    <mergeCell ref="AC10:AF11"/>
    <mergeCell ref="AG10:AS11"/>
    <mergeCell ref="A16:G18"/>
    <mergeCell ref="H16:T18"/>
    <mergeCell ref="U16:Y18"/>
    <mergeCell ref="A20:F21"/>
    <mergeCell ref="A22:C24"/>
    <mergeCell ref="D22:K24"/>
    <mergeCell ref="L22:Q24"/>
    <mergeCell ref="R22:V24"/>
    <mergeCell ref="W22:Y24"/>
    <mergeCell ref="Z22:AD24"/>
    <mergeCell ref="AE22:AI24"/>
    <mergeCell ref="AJ22:AN24"/>
    <mergeCell ref="AO22:AS24"/>
    <mergeCell ref="A25:C26"/>
    <mergeCell ref="D25:K26"/>
    <mergeCell ref="L25:Q26"/>
    <mergeCell ref="R25:V26"/>
    <mergeCell ref="W25:Y26"/>
    <mergeCell ref="Z25:AD26"/>
    <mergeCell ref="AE25:AI26"/>
    <mergeCell ref="AJ25:AN26"/>
    <mergeCell ref="AO25:AS26"/>
    <mergeCell ref="A27:C28"/>
    <mergeCell ref="D27:K28"/>
    <mergeCell ref="L27:Q28"/>
    <mergeCell ref="R27:V28"/>
    <mergeCell ref="W27:Y28"/>
    <mergeCell ref="Z27:AD28"/>
    <mergeCell ref="AE27:AI28"/>
    <mergeCell ref="AJ27:AN28"/>
    <mergeCell ref="AO27:AS28"/>
    <mergeCell ref="A29:C30"/>
    <mergeCell ref="D29:K30"/>
    <mergeCell ref="L29:Q30"/>
    <mergeCell ref="R29:V30"/>
    <mergeCell ref="W29:Y30"/>
    <mergeCell ref="Z29:AD30"/>
    <mergeCell ref="AE29:AI30"/>
    <mergeCell ref="AJ29:AN30"/>
    <mergeCell ref="AO29:AS30"/>
    <mergeCell ref="A31:C32"/>
    <mergeCell ref="D31:K32"/>
    <mergeCell ref="L31:Q32"/>
    <mergeCell ref="R31:V32"/>
    <mergeCell ref="W31:Y32"/>
    <mergeCell ref="Z31:AD32"/>
    <mergeCell ref="AE31:AI32"/>
    <mergeCell ref="AJ31:AN32"/>
    <mergeCell ref="AO31:AS32"/>
    <mergeCell ref="AE33:AI34"/>
    <mergeCell ref="AJ33:AN34"/>
    <mergeCell ref="AO33:AS34"/>
    <mergeCell ref="W36:AD37"/>
    <mergeCell ref="AE36:AI37"/>
    <mergeCell ref="AJ36:AN37"/>
    <mergeCell ref="AO36:AS37"/>
    <mergeCell ref="A33:C34"/>
    <mergeCell ref="D33:K34"/>
    <mergeCell ref="L33:Q34"/>
    <mergeCell ref="R33:V34"/>
    <mergeCell ref="W33:Y34"/>
    <mergeCell ref="Z33:AD34"/>
    <mergeCell ref="AL41:AS42"/>
    <mergeCell ref="A43:C44"/>
    <mergeCell ref="D43:X44"/>
    <mergeCell ref="Y43:AB44"/>
    <mergeCell ref="AC43:AE44"/>
    <mergeCell ref="AF43:AK44"/>
    <mergeCell ref="AL43:AS44"/>
    <mergeCell ref="A39:F40"/>
    <mergeCell ref="A41:C42"/>
    <mergeCell ref="D41:X42"/>
    <mergeCell ref="Y41:AB42"/>
    <mergeCell ref="AC41:AE42"/>
    <mergeCell ref="AF41:AK42"/>
    <mergeCell ref="A47:C48"/>
    <mergeCell ref="D47:X48"/>
    <mergeCell ref="Y47:AB48"/>
    <mergeCell ref="AC47:AE48"/>
    <mergeCell ref="AF47:AK48"/>
    <mergeCell ref="AL47:AS48"/>
    <mergeCell ref="A45:C46"/>
    <mergeCell ref="D45:X46"/>
    <mergeCell ref="Y45:AB46"/>
    <mergeCell ref="AC45:AE46"/>
    <mergeCell ref="AF45:AK46"/>
    <mergeCell ref="AL45:AS46"/>
    <mergeCell ref="A51:C52"/>
    <mergeCell ref="D51:X52"/>
    <mergeCell ref="Y51:AB52"/>
    <mergeCell ref="AC51:AE52"/>
    <mergeCell ref="AF51:AK52"/>
    <mergeCell ref="AL51:AS52"/>
    <mergeCell ref="A49:C50"/>
    <mergeCell ref="D49:X50"/>
    <mergeCell ref="Y49:AB50"/>
    <mergeCell ref="AC49:AE50"/>
    <mergeCell ref="AF49:AK50"/>
    <mergeCell ref="AL49:AS50"/>
    <mergeCell ref="A55:C56"/>
    <mergeCell ref="D55:X56"/>
    <mergeCell ref="Y55:AB56"/>
    <mergeCell ref="AC55:AE56"/>
    <mergeCell ref="AF55:AK56"/>
    <mergeCell ref="AL55:AS56"/>
    <mergeCell ref="A53:C54"/>
    <mergeCell ref="D53:X54"/>
    <mergeCell ref="Y53:AB54"/>
    <mergeCell ref="AC53:AE54"/>
    <mergeCell ref="AF53:AK54"/>
    <mergeCell ref="AL53:AS54"/>
    <mergeCell ref="W60:AD61"/>
    <mergeCell ref="AE60:AI61"/>
    <mergeCell ref="AJ60:AN61"/>
    <mergeCell ref="AO60:AS61"/>
    <mergeCell ref="AF63:AK64"/>
    <mergeCell ref="AL63:AS64"/>
    <mergeCell ref="A57:C58"/>
    <mergeCell ref="D57:X58"/>
    <mergeCell ref="Y57:AB58"/>
    <mergeCell ref="AC57:AE58"/>
    <mergeCell ref="AF57:AK58"/>
    <mergeCell ref="AL57:AS58"/>
    <mergeCell ref="A66:F73"/>
    <mergeCell ref="G66:AG73"/>
    <mergeCell ref="AH66:AS67"/>
    <mergeCell ref="AH68:AK69"/>
    <mergeCell ref="AL68:AO69"/>
    <mergeCell ref="AP68:AS69"/>
    <mergeCell ref="AH70:AK73"/>
    <mergeCell ref="AL70:AO73"/>
    <mergeCell ref="AP70:AS73"/>
  </mergeCells>
  <phoneticPr fontId="7"/>
  <printOptions horizontalCentered="1"/>
  <pageMargins left="0.19685039370078741" right="0.19685039370078741" top="0.59055118110236227" bottom="0.19685039370078741" header="0.31496062992125984" footer="0.31496062992125984"/>
  <pageSetup paperSize="9" scale="85" orientation="portrait" blackAndWhite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BB22-28F7-4B82-BC20-F1FECAA6EC93}">
  <sheetPr>
    <tabColor rgb="FFFFFF00"/>
  </sheetPr>
  <dimension ref="A1:N51"/>
  <sheetViews>
    <sheetView showGridLines="0" view="pageBreakPreview" zoomScale="85" zoomScaleNormal="85" zoomScaleSheetLayoutView="85" workbookViewId="0">
      <selection sqref="A1:B2"/>
    </sheetView>
  </sheetViews>
  <sheetFormatPr defaultRowHeight="18.75"/>
  <cols>
    <col min="1" max="1" width="2.75" bestFit="1" customWidth="1"/>
    <col min="2" max="2" width="10" customWidth="1"/>
    <col min="3" max="3" width="7.5" customWidth="1"/>
    <col min="4" max="7" width="12.625" customWidth="1"/>
    <col min="8" max="8" width="2.75" customWidth="1"/>
    <col min="11" max="11" width="11.5" customWidth="1"/>
    <col min="12" max="12" width="7.375" customWidth="1"/>
    <col min="13" max="14" width="12.625" customWidth="1"/>
  </cols>
  <sheetData>
    <row r="1" spans="1:14" ht="24.75" customHeight="1">
      <c r="B1" s="38" t="s">
        <v>62</v>
      </c>
      <c r="C1" s="328" t="str">
        <f>IF(工事!$C$1="","",工事!$C$1)</f>
        <v/>
      </c>
      <c r="D1" s="329"/>
      <c r="E1" s="38" t="s">
        <v>48</v>
      </c>
      <c r="F1" s="58"/>
    </row>
    <row r="2" spans="1:14" s="20" customFormat="1" ht="6.75" customHeight="1"/>
    <row r="3" spans="1:14" ht="30" customHeight="1">
      <c r="B3" s="23" t="s">
        <v>40</v>
      </c>
      <c r="C3" s="286"/>
      <c r="D3" s="287"/>
      <c r="E3" s="287"/>
      <c r="F3" s="288"/>
      <c r="G3" s="289"/>
    </row>
    <row r="4" spans="1:14" s="20" customFormat="1" ht="6.75" customHeight="1"/>
    <row r="5" spans="1:14" ht="15.75" customHeight="1">
      <c r="C5" s="21" t="s">
        <v>41</v>
      </c>
      <c r="D5" s="22"/>
      <c r="E5" t="s">
        <v>42</v>
      </c>
    </row>
    <row r="6" spans="1:14" ht="24.75" customHeight="1" thickBot="1">
      <c r="A6" s="51" t="s">
        <v>45</v>
      </c>
      <c r="D6" s="24"/>
      <c r="E6" s="24"/>
      <c r="F6" s="24"/>
      <c r="G6" s="24"/>
      <c r="H6" s="51" t="s">
        <v>46</v>
      </c>
    </row>
    <row r="7" spans="1:14" ht="18.75" customHeight="1">
      <c r="A7" s="309">
        <v>1</v>
      </c>
      <c r="B7" s="292" t="s">
        <v>31</v>
      </c>
      <c r="C7" s="293"/>
      <c r="D7" s="297"/>
      <c r="E7" s="298"/>
      <c r="F7" s="298"/>
      <c r="G7" s="299"/>
      <c r="H7" s="309">
        <v>1</v>
      </c>
      <c r="I7" s="292" t="s">
        <v>38</v>
      </c>
      <c r="J7" s="293"/>
      <c r="K7" s="317"/>
      <c r="L7" s="318"/>
      <c r="M7" s="318"/>
      <c r="N7" s="319"/>
    </row>
    <row r="8" spans="1:14" ht="18.75" customHeight="1">
      <c r="A8" s="310"/>
      <c r="B8" s="290" t="s">
        <v>37</v>
      </c>
      <c r="C8" s="291"/>
      <c r="D8" s="300"/>
      <c r="E8" s="301"/>
      <c r="F8" s="301"/>
      <c r="G8" s="302"/>
      <c r="H8" s="310"/>
      <c r="I8" s="290" t="s">
        <v>39</v>
      </c>
      <c r="J8" s="291"/>
      <c r="K8" s="320"/>
      <c r="L8" s="321"/>
      <c r="M8" s="321"/>
      <c r="N8" s="322"/>
    </row>
    <row r="9" spans="1:14" ht="18.75" customHeight="1" thickBot="1">
      <c r="A9" s="310"/>
      <c r="B9" s="290" t="s">
        <v>32</v>
      </c>
      <c r="C9" s="291"/>
      <c r="D9" s="303"/>
      <c r="E9" s="304"/>
      <c r="F9" s="304"/>
      <c r="G9" s="305"/>
      <c r="H9" s="311"/>
      <c r="I9" s="323" t="s">
        <v>44</v>
      </c>
      <c r="J9" s="282"/>
      <c r="K9" s="27"/>
      <c r="L9" s="27"/>
      <c r="M9" s="28"/>
      <c r="N9" s="29" t="str">
        <f>IF(AND(K9="",M9=""),"",IF(AND(K9="",M9&gt;0),M9,K9*M9))</f>
        <v/>
      </c>
    </row>
    <row r="10" spans="1:14" ht="18.75" customHeight="1">
      <c r="A10" s="310"/>
      <c r="B10" s="290" t="s">
        <v>33</v>
      </c>
      <c r="C10" s="291"/>
      <c r="D10" s="306"/>
      <c r="E10" s="307"/>
      <c r="F10" s="307"/>
      <c r="G10" s="308"/>
      <c r="H10" s="309">
        <v>2</v>
      </c>
      <c r="I10" s="292" t="s">
        <v>38</v>
      </c>
      <c r="J10" s="293"/>
      <c r="K10" s="317"/>
      <c r="L10" s="324"/>
      <c r="M10" s="324"/>
      <c r="N10" s="325"/>
    </row>
    <row r="11" spans="1:14" ht="18.75" customHeight="1">
      <c r="A11" s="310"/>
      <c r="B11" s="290" t="s">
        <v>43</v>
      </c>
      <c r="C11" s="291"/>
      <c r="D11" s="294" t="str">
        <f>IF(OR(D9="",D9=0),"",D10/D9)</f>
        <v/>
      </c>
      <c r="E11" s="295"/>
      <c r="F11" s="295"/>
      <c r="G11" s="296"/>
      <c r="H11" s="310"/>
      <c r="I11" s="290" t="s">
        <v>39</v>
      </c>
      <c r="J11" s="291"/>
      <c r="K11" s="320"/>
      <c r="L11" s="321"/>
      <c r="M11" s="321"/>
      <c r="N11" s="322"/>
    </row>
    <row r="12" spans="1:14" ht="18.75" customHeight="1" thickBot="1">
      <c r="A12" s="310"/>
      <c r="B12" s="290" t="s">
        <v>34</v>
      </c>
      <c r="C12" s="291"/>
      <c r="D12" s="312"/>
      <c r="E12" s="99"/>
      <c r="F12" s="99"/>
      <c r="G12" s="313"/>
      <c r="H12" s="311"/>
      <c r="I12" s="323" t="s">
        <v>44</v>
      </c>
      <c r="J12" s="282"/>
      <c r="K12" s="27"/>
      <c r="L12" s="27"/>
      <c r="M12" s="28"/>
      <c r="N12" s="29" t="str">
        <f>IF(AND(K12="",M12=""),"",IF(AND(K12="",M12&gt;0),M12,K12*M12))</f>
        <v/>
      </c>
    </row>
    <row r="13" spans="1:14" ht="18.75" customHeight="1">
      <c r="A13" s="310"/>
      <c r="B13" s="290" t="s">
        <v>35</v>
      </c>
      <c r="C13" s="291"/>
      <c r="D13" s="314" t="str">
        <f>IF(D10="","",D10-D12)</f>
        <v/>
      </c>
      <c r="E13" s="315"/>
      <c r="F13" s="315"/>
      <c r="G13" s="316"/>
      <c r="H13" s="309">
        <v>3</v>
      </c>
      <c r="I13" s="292" t="s">
        <v>38</v>
      </c>
      <c r="J13" s="293"/>
      <c r="K13" s="317"/>
      <c r="L13" s="324"/>
      <c r="M13" s="324"/>
      <c r="N13" s="325"/>
    </row>
    <row r="14" spans="1:14" ht="18.75" customHeight="1" thickBot="1">
      <c r="A14" s="311"/>
      <c r="B14" s="281" t="s">
        <v>36</v>
      </c>
      <c r="C14" s="282"/>
      <c r="D14" s="283" t="str">
        <f>IF(D10="","",D9-D12-D13)</f>
        <v/>
      </c>
      <c r="E14" s="284"/>
      <c r="F14" s="284"/>
      <c r="G14" s="285"/>
      <c r="H14" s="310"/>
      <c r="I14" s="290" t="s">
        <v>39</v>
      </c>
      <c r="J14" s="291"/>
      <c r="K14" s="320"/>
      <c r="L14" s="321"/>
      <c r="M14" s="321"/>
      <c r="N14" s="322"/>
    </row>
    <row r="15" spans="1:14" ht="18.75" customHeight="1" thickBot="1">
      <c r="A15" s="309">
        <v>2</v>
      </c>
      <c r="B15" s="292" t="s">
        <v>31</v>
      </c>
      <c r="C15" s="293"/>
      <c r="D15" s="297"/>
      <c r="E15" s="298"/>
      <c r="F15" s="298"/>
      <c r="G15" s="299"/>
      <c r="H15" s="311"/>
      <c r="I15" s="323" t="s">
        <v>44</v>
      </c>
      <c r="J15" s="282"/>
      <c r="K15" s="27"/>
      <c r="L15" s="27"/>
      <c r="M15" s="28"/>
      <c r="N15" s="29" t="str">
        <f>IF(AND(K15="",M15=""),"",IF(AND(K15="",M15&gt;0),M15,K15*M15))</f>
        <v/>
      </c>
    </row>
    <row r="16" spans="1:14" ht="18.75" customHeight="1">
      <c r="A16" s="310"/>
      <c r="B16" s="290" t="s">
        <v>37</v>
      </c>
      <c r="C16" s="291"/>
      <c r="D16" s="300"/>
      <c r="E16" s="301"/>
      <c r="F16" s="301"/>
      <c r="G16" s="302"/>
      <c r="H16" s="309">
        <v>4</v>
      </c>
      <c r="I16" s="292" t="s">
        <v>38</v>
      </c>
      <c r="J16" s="293"/>
      <c r="K16" s="317"/>
      <c r="L16" s="324"/>
      <c r="M16" s="324"/>
      <c r="N16" s="325"/>
    </row>
    <row r="17" spans="1:14" ht="18.75" customHeight="1">
      <c r="A17" s="310"/>
      <c r="B17" s="290" t="s">
        <v>32</v>
      </c>
      <c r="C17" s="291"/>
      <c r="D17" s="303"/>
      <c r="E17" s="304"/>
      <c r="F17" s="304"/>
      <c r="G17" s="305"/>
      <c r="H17" s="310"/>
      <c r="I17" s="290" t="s">
        <v>39</v>
      </c>
      <c r="J17" s="291"/>
      <c r="K17" s="320"/>
      <c r="L17" s="321"/>
      <c r="M17" s="321"/>
      <c r="N17" s="322"/>
    </row>
    <row r="18" spans="1:14" ht="18.75" customHeight="1" thickBot="1">
      <c r="A18" s="310"/>
      <c r="B18" s="290" t="s">
        <v>33</v>
      </c>
      <c r="C18" s="291"/>
      <c r="D18" s="306"/>
      <c r="E18" s="307"/>
      <c r="F18" s="307"/>
      <c r="G18" s="308"/>
      <c r="H18" s="311"/>
      <c r="I18" s="323" t="s">
        <v>44</v>
      </c>
      <c r="J18" s="282"/>
      <c r="K18" s="27"/>
      <c r="L18" s="27"/>
      <c r="M18" s="28"/>
      <c r="N18" s="29" t="str">
        <f>IF(AND(K18="",M18=""),"",IF(AND(K18="",M18&gt;0),M18,K18*M18))</f>
        <v/>
      </c>
    </row>
    <row r="19" spans="1:14" ht="18.75" customHeight="1">
      <c r="A19" s="310"/>
      <c r="B19" s="290" t="s">
        <v>43</v>
      </c>
      <c r="C19" s="291"/>
      <c r="D19" s="294" t="str">
        <f>IF(OR(D17="",D17=0),"",D18/D17)</f>
        <v/>
      </c>
      <c r="E19" s="295"/>
      <c r="F19" s="295"/>
      <c r="G19" s="296"/>
      <c r="H19" s="309">
        <v>5</v>
      </c>
      <c r="I19" s="292" t="s">
        <v>38</v>
      </c>
      <c r="J19" s="293"/>
      <c r="K19" s="317"/>
      <c r="L19" s="324"/>
      <c r="M19" s="324"/>
      <c r="N19" s="325"/>
    </row>
    <row r="20" spans="1:14" ht="18.75" customHeight="1">
      <c r="A20" s="310"/>
      <c r="B20" s="290" t="s">
        <v>34</v>
      </c>
      <c r="C20" s="291"/>
      <c r="D20" s="312"/>
      <c r="E20" s="99"/>
      <c r="F20" s="99"/>
      <c r="G20" s="313"/>
      <c r="H20" s="310"/>
      <c r="I20" s="290" t="s">
        <v>39</v>
      </c>
      <c r="J20" s="291"/>
      <c r="K20" s="320"/>
      <c r="L20" s="321"/>
      <c r="M20" s="321"/>
      <c r="N20" s="322"/>
    </row>
    <row r="21" spans="1:14" ht="18.75" customHeight="1" thickBot="1">
      <c r="A21" s="310"/>
      <c r="B21" s="290" t="s">
        <v>35</v>
      </c>
      <c r="C21" s="291"/>
      <c r="D21" s="314" t="str">
        <f>IF(D18="","",D18-D20)</f>
        <v/>
      </c>
      <c r="E21" s="315"/>
      <c r="F21" s="315"/>
      <c r="G21" s="316"/>
      <c r="H21" s="311"/>
      <c r="I21" s="323" t="s">
        <v>44</v>
      </c>
      <c r="J21" s="282"/>
      <c r="K21" s="27"/>
      <c r="L21" s="27"/>
      <c r="M21" s="28"/>
      <c r="N21" s="29" t="str">
        <f>IF(AND(K21="",M21=""),"",IF(AND(K21="",M21&gt;0),M21,K21*M21))</f>
        <v/>
      </c>
    </row>
    <row r="22" spans="1:14" ht="18.75" customHeight="1" thickBot="1">
      <c r="A22" s="311"/>
      <c r="B22" s="281" t="s">
        <v>36</v>
      </c>
      <c r="C22" s="282"/>
      <c r="D22" s="283" t="str">
        <f>IF(D18="","",D17-D20-D21)</f>
        <v/>
      </c>
      <c r="E22" s="284"/>
      <c r="F22" s="284"/>
      <c r="G22" s="285"/>
      <c r="H22" s="309">
        <v>6</v>
      </c>
      <c r="I22" s="292" t="s">
        <v>38</v>
      </c>
      <c r="J22" s="293"/>
      <c r="K22" s="317"/>
      <c r="L22" s="324"/>
      <c r="M22" s="324"/>
      <c r="N22" s="325"/>
    </row>
    <row r="23" spans="1:14" ht="18.75" customHeight="1">
      <c r="A23" s="309">
        <v>3</v>
      </c>
      <c r="B23" s="292" t="s">
        <v>31</v>
      </c>
      <c r="C23" s="293"/>
      <c r="D23" s="297"/>
      <c r="E23" s="298"/>
      <c r="F23" s="298"/>
      <c r="G23" s="299"/>
      <c r="H23" s="310"/>
      <c r="I23" s="290" t="s">
        <v>39</v>
      </c>
      <c r="J23" s="291"/>
      <c r="K23" s="320"/>
      <c r="L23" s="321"/>
      <c r="M23" s="321"/>
      <c r="N23" s="322"/>
    </row>
    <row r="24" spans="1:14" ht="18.75" customHeight="1" thickBot="1">
      <c r="A24" s="310"/>
      <c r="B24" s="290" t="s">
        <v>37</v>
      </c>
      <c r="C24" s="291"/>
      <c r="D24" s="300"/>
      <c r="E24" s="301"/>
      <c r="F24" s="301"/>
      <c r="G24" s="302"/>
      <c r="H24" s="311"/>
      <c r="I24" s="323" t="s">
        <v>44</v>
      </c>
      <c r="J24" s="282"/>
      <c r="K24" s="27"/>
      <c r="L24" s="27"/>
      <c r="M24" s="28"/>
      <c r="N24" s="29" t="str">
        <f>IF(AND(K24="",M24=""),"",IF(AND(K24="",M24&gt;0),M24,K24*M24))</f>
        <v/>
      </c>
    </row>
    <row r="25" spans="1:14" ht="18.75" customHeight="1">
      <c r="A25" s="310"/>
      <c r="B25" s="290" t="s">
        <v>32</v>
      </c>
      <c r="C25" s="291"/>
      <c r="D25" s="303"/>
      <c r="E25" s="304"/>
      <c r="F25" s="304"/>
      <c r="G25" s="305"/>
      <c r="H25" s="309">
        <v>7</v>
      </c>
      <c r="I25" s="292" t="s">
        <v>38</v>
      </c>
      <c r="J25" s="293"/>
      <c r="K25" s="317"/>
      <c r="L25" s="324"/>
      <c r="M25" s="324"/>
      <c r="N25" s="325"/>
    </row>
    <row r="26" spans="1:14" ht="18.75" customHeight="1">
      <c r="A26" s="310"/>
      <c r="B26" s="290" t="s">
        <v>33</v>
      </c>
      <c r="C26" s="291"/>
      <c r="D26" s="306"/>
      <c r="E26" s="307"/>
      <c r="F26" s="307"/>
      <c r="G26" s="308"/>
      <c r="H26" s="310"/>
      <c r="I26" s="290" t="s">
        <v>39</v>
      </c>
      <c r="J26" s="291"/>
      <c r="K26" s="320"/>
      <c r="L26" s="321"/>
      <c r="M26" s="321"/>
      <c r="N26" s="322"/>
    </row>
    <row r="27" spans="1:14" ht="18.75" customHeight="1" thickBot="1">
      <c r="A27" s="310"/>
      <c r="B27" s="290" t="s">
        <v>43</v>
      </c>
      <c r="C27" s="291"/>
      <c r="D27" s="294" t="str">
        <f>IF(OR(D25="",D25=0),"",D26/D25)</f>
        <v/>
      </c>
      <c r="E27" s="295"/>
      <c r="F27" s="295"/>
      <c r="G27" s="296"/>
      <c r="H27" s="311"/>
      <c r="I27" s="323" t="s">
        <v>44</v>
      </c>
      <c r="J27" s="282"/>
      <c r="K27" s="27"/>
      <c r="L27" s="27"/>
      <c r="M27" s="28"/>
      <c r="N27" s="29" t="str">
        <f>IF(AND(K27="",M27=""),"",IF(AND(K27="",M27&gt;0),M27,K27*M27))</f>
        <v/>
      </c>
    </row>
    <row r="28" spans="1:14" ht="18.75" customHeight="1">
      <c r="A28" s="310"/>
      <c r="B28" s="290" t="s">
        <v>34</v>
      </c>
      <c r="C28" s="291"/>
      <c r="D28" s="312"/>
      <c r="E28" s="99"/>
      <c r="F28" s="99"/>
      <c r="G28" s="313"/>
      <c r="H28" s="309">
        <v>8</v>
      </c>
      <c r="I28" s="292" t="s">
        <v>38</v>
      </c>
      <c r="J28" s="293"/>
      <c r="K28" s="317"/>
      <c r="L28" s="324"/>
      <c r="M28" s="324"/>
      <c r="N28" s="325"/>
    </row>
    <row r="29" spans="1:14" ht="18.75" customHeight="1">
      <c r="A29" s="310"/>
      <c r="B29" s="290" t="s">
        <v>35</v>
      </c>
      <c r="C29" s="291"/>
      <c r="D29" s="314" t="str">
        <f>IF(OR(D26="",D26=0),"",D26-D28)</f>
        <v/>
      </c>
      <c r="E29" s="315"/>
      <c r="F29" s="315"/>
      <c r="G29" s="316"/>
      <c r="H29" s="310"/>
      <c r="I29" s="290" t="s">
        <v>39</v>
      </c>
      <c r="J29" s="291"/>
      <c r="K29" s="320"/>
      <c r="L29" s="321"/>
      <c r="M29" s="321"/>
      <c r="N29" s="322"/>
    </row>
    <row r="30" spans="1:14" ht="18.75" customHeight="1" thickBot="1">
      <c r="A30" s="311"/>
      <c r="B30" s="281" t="s">
        <v>36</v>
      </c>
      <c r="C30" s="282"/>
      <c r="D30" s="283" t="str">
        <f>IF(D26="","",D25-D28-D29)</f>
        <v/>
      </c>
      <c r="E30" s="284"/>
      <c r="F30" s="284"/>
      <c r="G30" s="285"/>
      <c r="H30" s="311"/>
      <c r="I30" s="323" t="s">
        <v>44</v>
      </c>
      <c r="J30" s="282"/>
      <c r="K30" s="27"/>
      <c r="L30" s="27"/>
      <c r="M30" s="28"/>
      <c r="N30" s="29" t="str">
        <f>IF(AND(K30="",M30=""),"",IF(AND(K30="",M30&gt;0),M30,K30*M30))</f>
        <v/>
      </c>
    </row>
    <row r="31" spans="1:14" ht="18.75" customHeight="1">
      <c r="A31" s="309">
        <v>4</v>
      </c>
      <c r="B31" s="292" t="s">
        <v>31</v>
      </c>
      <c r="C31" s="293"/>
      <c r="D31" s="297"/>
      <c r="E31" s="298"/>
      <c r="F31" s="298"/>
      <c r="G31" s="299"/>
    </row>
    <row r="32" spans="1:14" ht="18.75" customHeight="1">
      <c r="A32" s="310"/>
      <c r="B32" s="290" t="s">
        <v>37</v>
      </c>
      <c r="C32" s="291"/>
      <c r="D32" s="300"/>
      <c r="E32" s="301"/>
      <c r="F32" s="301"/>
      <c r="G32" s="302"/>
    </row>
    <row r="33" spans="1:7" ht="18.75" customHeight="1">
      <c r="A33" s="310"/>
      <c r="B33" s="290" t="s">
        <v>32</v>
      </c>
      <c r="C33" s="291"/>
      <c r="D33" s="303"/>
      <c r="E33" s="304"/>
      <c r="F33" s="304"/>
      <c r="G33" s="305"/>
    </row>
    <row r="34" spans="1:7" ht="18.75" customHeight="1">
      <c r="A34" s="310"/>
      <c r="B34" s="290" t="s">
        <v>33</v>
      </c>
      <c r="C34" s="291"/>
      <c r="D34" s="306"/>
      <c r="E34" s="307"/>
      <c r="F34" s="307"/>
      <c r="G34" s="308"/>
    </row>
    <row r="35" spans="1:7" ht="18.75" customHeight="1">
      <c r="A35" s="310"/>
      <c r="B35" s="290" t="s">
        <v>43</v>
      </c>
      <c r="C35" s="291"/>
      <c r="D35" s="294" t="str">
        <f>IF(OR(D33="",D33=0),"",D34/D33)</f>
        <v/>
      </c>
      <c r="E35" s="295"/>
      <c r="F35" s="295"/>
      <c r="G35" s="296"/>
    </row>
    <row r="36" spans="1:7" ht="18.75" customHeight="1">
      <c r="A36" s="310"/>
      <c r="B36" s="290" t="s">
        <v>34</v>
      </c>
      <c r="C36" s="291"/>
      <c r="D36" s="312"/>
      <c r="E36" s="99"/>
      <c r="F36" s="99"/>
      <c r="G36" s="313"/>
    </row>
    <row r="37" spans="1:7" ht="18.75" customHeight="1">
      <c r="A37" s="310"/>
      <c r="B37" s="290" t="s">
        <v>35</v>
      </c>
      <c r="C37" s="291"/>
      <c r="D37" s="314" t="str">
        <f>IF(D34="","",D34-D36)</f>
        <v/>
      </c>
      <c r="E37" s="315"/>
      <c r="F37" s="315"/>
      <c r="G37" s="316"/>
    </row>
    <row r="38" spans="1:7" ht="18.75" customHeight="1" thickBot="1">
      <c r="A38" s="311"/>
      <c r="B38" s="281" t="s">
        <v>36</v>
      </c>
      <c r="C38" s="282"/>
      <c r="D38" s="283" t="str">
        <f>IF(D34="","",D33-D36-D37)</f>
        <v/>
      </c>
      <c r="E38" s="284"/>
      <c r="F38" s="284"/>
      <c r="G38" s="285"/>
    </row>
    <row r="39" spans="1:7" ht="18.75" customHeight="1">
      <c r="A39" s="309">
        <v>5</v>
      </c>
      <c r="B39" s="292" t="s">
        <v>31</v>
      </c>
      <c r="C39" s="293"/>
      <c r="D39" s="297"/>
      <c r="E39" s="298"/>
      <c r="F39" s="298"/>
      <c r="G39" s="299"/>
    </row>
    <row r="40" spans="1:7" ht="18.75" customHeight="1">
      <c r="A40" s="310"/>
      <c r="B40" s="290" t="s">
        <v>37</v>
      </c>
      <c r="C40" s="291"/>
      <c r="D40" s="300"/>
      <c r="E40" s="301"/>
      <c r="F40" s="301"/>
      <c r="G40" s="302"/>
    </row>
    <row r="41" spans="1:7" ht="18.75" customHeight="1">
      <c r="A41" s="310"/>
      <c r="B41" s="290" t="s">
        <v>32</v>
      </c>
      <c r="C41" s="291"/>
      <c r="D41" s="303"/>
      <c r="E41" s="304"/>
      <c r="F41" s="304"/>
      <c r="G41" s="305"/>
    </row>
    <row r="42" spans="1:7" ht="18.75" customHeight="1">
      <c r="A42" s="310"/>
      <c r="B42" s="290" t="s">
        <v>33</v>
      </c>
      <c r="C42" s="291"/>
      <c r="D42" s="306"/>
      <c r="E42" s="307"/>
      <c r="F42" s="307"/>
      <c r="G42" s="308"/>
    </row>
    <row r="43" spans="1:7" ht="18.75" customHeight="1">
      <c r="A43" s="310"/>
      <c r="B43" s="290" t="s">
        <v>43</v>
      </c>
      <c r="C43" s="291"/>
      <c r="D43" s="294" t="str">
        <f>IF(OR(D41="",D41=0),"",D42/D41)</f>
        <v/>
      </c>
      <c r="E43" s="295"/>
      <c r="F43" s="295"/>
      <c r="G43" s="296"/>
    </row>
    <row r="44" spans="1:7" ht="18.75" customHeight="1">
      <c r="A44" s="310"/>
      <c r="B44" s="290" t="s">
        <v>34</v>
      </c>
      <c r="C44" s="291"/>
      <c r="D44" s="312"/>
      <c r="E44" s="99"/>
      <c r="F44" s="99"/>
      <c r="G44" s="313"/>
    </row>
    <row r="45" spans="1:7" ht="18.75" customHeight="1">
      <c r="A45" s="310"/>
      <c r="B45" s="290" t="s">
        <v>35</v>
      </c>
      <c r="C45" s="291"/>
      <c r="D45" s="314" t="str">
        <f>IF(D42="","",D42-D44)</f>
        <v/>
      </c>
      <c r="E45" s="315"/>
      <c r="F45" s="315"/>
      <c r="G45" s="316"/>
    </row>
    <row r="46" spans="1:7" ht="18.75" customHeight="1" thickBot="1">
      <c r="A46" s="311"/>
      <c r="B46" s="281" t="s">
        <v>36</v>
      </c>
      <c r="C46" s="282"/>
      <c r="D46" s="283" t="str">
        <f>IF(D42="","",D41-D44-D45)</f>
        <v/>
      </c>
      <c r="E46" s="284"/>
      <c r="F46" s="284"/>
      <c r="G46" s="285"/>
    </row>
    <row r="47" spans="1:7" ht="18.75" customHeight="1">
      <c r="B47" s="25"/>
      <c r="C47" s="25"/>
      <c r="D47" s="26"/>
      <c r="E47" s="26"/>
      <c r="F47" s="26"/>
      <c r="G47" s="26"/>
    </row>
    <row r="48" spans="1:7" ht="15.75" customHeight="1">
      <c r="C48" s="9"/>
    </row>
    <row r="49" ht="15.75" customHeight="1"/>
    <row r="50" ht="15.75" customHeight="1"/>
    <row r="51" ht="15.75" customHeight="1"/>
  </sheetData>
  <sheetProtection algorithmName="SHA-512" hashValue="T8hJZrXa5EFGR6ygp7SjQwrdOLRySQ18etmK9yQAIk+v3XI/qfEUCb1mAIcCi0Ljcm6Lck5pLrD5yc5SkfEAkw==" saltValue="UBd1ZOI0hyH6NBPgLMe1Jw==" spinCount="100000" sheet="1" objects="1" scenarios="1"/>
  <mergeCells count="135">
    <mergeCell ref="I7:J7"/>
    <mergeCell ref="K7:N7"/>
    <mergeCell ref="B8:C8"/>
    <mergeCell ref="D8:G8"/>
    <mergeCell ref="I8:J8"/>
    <mergeCell ref="K8:N8"/>
    <mergeCell ref="C1:D1"/>
    <mergeCell ref="C3:G3"/>
    <mergeCell ref="A7:A14"/>
    <mergeCell ref="B7:C7"/>
    <mergeCell ref="D7:G7"/>
    <mergeCell ref="H7:H9"/>
    <mergeCell ref="B9:C9"/>
    <mergeCell ref="D9:G9"/>
    <mergeCell ref="B12:C12"/>
    <mergeCell ref="D12:G12"/>
    <mergeCell ref="I9:J9"/>
    <mergeCell ref="B10:C10"/>
    <mergeCell ref="D10:G10"/>
    <mergeCell ref="H10:H12"/>
    <mergeCell ref="I10:J10"/>
    <mergeCell ref="K10:N10"/>
    <mergeCell ref="B11:C11"/>
    <mergeCell ref="D11:G11"/>
    <mergeCell ref="I11:J11"/>
    <mergeCell ref="K11:N11"/>
    <mergeCell ref="I12:J12"/>
    <mergeCell ref="B13:C13"/>
    <mergeCell ref="D13:G13"/>
    <mergeCell ref="H13:H15"/>
    <mergeCell ref="I13:J13"/>
    <mergeCell ref="K13:N13"/>
    <mergeCell ref="B14:C14"/>
    <mergeCell ref="D14:G14"/>
    <mergeCell ref="I14:J14"/>
    <mergeCell ref="K14:N14"/>
    <mergeCell ref="K16:N16"/>
    <mergeCell ref="B17:C17"/>
    <mergeCell ref="D17:G17"/>
    <mergeCell ref="I17:J17"/>
    <mergeCell ref="K17:N17"/>
    <mergeCell ref="B18:C18"/>
    <mergeCell ref="D18:G18"/>
    <mergeCell ref="I18:J18"/>
    <mergeCell ref="A15:A22"/>
    <mergeCell ref="B15:C15"/>
    <mergeCell ref="D15:G15"/>
    <mergeCell ref="I15:J15"/>
    <mergeCell ref="B16:C16"/>
    <mergeCell ref="D16:G16"/>
    <mergeCell ref="H16:H18"/>
    <mergeCell ref="I16:J16"/>
    <mergeCell ref="B19:C19"/>
    <mergeCell ref="D19:G19"/>
    <mergeCell ref="H19:H21"/>
    <mergeCell ref="I19:J19"/>
    <mergeCell ref="K19:N19"/>
    <mergeCell ref="B20:C20"/>
    <mergeCell ref="D20:G20"/>
    <mergeCell ref="I20:J20"/>
    <mergeCell ref="K20:N20"/>
    <mergeCell ref="B21:C21"/>
    <mergeCell ref="D21:G21"/>
    <mergeCell ref="I21:J21"/>
    <mergeCell ref="B22:C22"/>
    <mergeCell ref="D22:G22"/>
    <mergeCell ref="H22:H24"/>
    <mergeCell ref="I22:J22"/>
    <mergeCell ref="K22:N22"/>
    <mergeCell ref="A23:A30"/>
    <mergeCell ref="B23:C23"/>
    <mergeCell ref="D23:G23"/>
    <mergeCell ref="I23:J23"/>
    <mergeCell ref="K23:N23"/>
    <mergeCell ref="K25:N25"/>
    <mergeCell ref="B26:C26"/>
    <mergeCell ref="D26:G26"/>
    <mergeCell ref="I26:J26"/>
    <mergeCell ref="K26:N26"/>
    <mergeCell ref="B27:C27"/>
    <mergeCell ref="D27:G27"/>
    <mergeCell ref="I27:J27"/>
    <mergeCell ref="B24:C24"/>
    <mergeCell ref="D24:G24"/>
    <mergeCell ref="I24:J24"/>
    <mergeCell ref="B25:C25"/>
    <mergeCell ref="D25:G25"/>
    <mergeCell ref="H25:H27"/>
    <mergeCell ref="I25:J25"/>
    <mergeCell ref="B28:C28"/>
    <mergeCell ref="D28:G28"/>
    <mergeCell ref="H28:H30"/>
    <mergeCell ref="I28:J28"/>
    <mergeCell ref="K28:N28"/>
    <mergeCell ref="B29:C29"/>
    <mergeCell ref="D29:G29"/>
    <mergeCell ref="I29:J29"/>
    <mergeCell ref="K29:N29"/>
    <mergeCell ref="B30:C30"/>
    <mergeCell ref="D34:G34"/>
    <mergeCell ref="B35:C35"/>
    <mergeCell ref="D35:G35"/>
    <mergeCell ref="D30:G30"/>
    <mergeCell ref="I30:J30"/>
    <mergeCell ref="B31:C31"/>
    <mergeCell ref="D31:G31"/>
    <mergeCell ref="B32:C32"/>
    <mergeCell ref="D32:G32"/>
    <mergeCell ref="B33:C33"/>
    <mergeCell ref="D33:G33"/>
    <mergeCell ref="B34:C34"/>
    <mergeCell ref="B38:C38"/>
    <mergeCell ref="D38:G38"/>
    <mergeCell ref="A39:A46"/>
    <mergeCell ref="B39:C39"/>
    <mergeCell ref="D39:G39"/>
    <mergeCell ref="B40:C40"/>
    <mergeCell ref="D40:G40"/>
    <mergeCell ref="B41:C41"/>
    <mergeCell ref="D41:G41"/>
    <mergeCell ref="B42:C42"/>
    <mergeCell ref="A31:A38"/>
    <mergeCell ref="B46:C46"/>
    <mergeCell ref="D46:G46"/>
    <mergeCell ref="D42:G42"/>
    <mergeCell ref="B43:C43"/>
    <mergeCell ref="D43:G43"/>
    <mergeCell ref="B44:C44"/>
    <mergeCell ref="D44:G44"/>
    <mergeCell ref="B45:C45"/>
    <mergeCell ref="D45:G45"/>
    <mergeCell ref="B36:C36"/>
    <mergeCell ref="D36:G36"/>
    <mergeCell ref="B37:C37"/>
    <mergeCell ref="D37:G37"/>
  </mergeCells>
  <phoneticPr fontId="7"/>
  <dataValidations count="11">
    <dataValidation type="whole" imeMode="off" operator="greaterThanOrEqual" allowBlank="1" showInputMessage="1" showErrorMessage="1" sqref="D45:D46 D21:D22 D29:D30 D37:D38 D13:D14" xr:uid="{FE19D602-B977-43C3-AC72-E4D2C3BAFE86}">
      <formula1>0</formula1>
    </dataValidation>
    <dataValidation type="whole" imeMode="off" allowBlank="1" showInputMessage="1" showErrorMessage="1" error="注番6桁_x000a_数字のみで入力" sqref="D6:D7 E6:G6 D15 D23 D31 D39" xr:uid="{551ABDA1-A674-4432-A6C5-F8B7C3B90059}">
      <formula1>0</formula1>
      <formula2>999999</formula2>
    </dataValidation>
    <dataValidation type="textLength" errorStyle="information" imeMode="off" allowBlank="1" showInputMessage="1" prompt="契約金額_x000a_(税込)入力" sqref="D9 D17 D25 D33 D41" xr:uid="{480CA7F7-D64A-4BC1-8530-55A2380FA6DA}">
      <formula1>0</formula1>
      <formula2>20</formula2>
    </dataValidation>
    <dataValidation type="whole" errorStyle="information" imeMode="off" operator="greaterThanOrEqual" allowBlank="1" showInputMessage="1" prompt="出来高金額_x000a_(税込)入力" sqref="D10 D18 D26 D34 D42" xr:uid="{CBE2377E-4D5C-49D6-A71F-B8633B923D33}">
      <formula1>0</formula1>
    </dataValidation>
    <dataValidation errorStyle="information" imeMode="off" allowBlank="1" showInputMessage="1" prompt="既受領額入力" sqref="D12 D20 D28 D36 D44" xr:uid="{F2E243BF-5BC1-471C-A0C4-68BE4C6302F3}"/>
    <dataValidation errorStyle="information" imeMode="off" allowBlank="1" showInputMessage="1" prompt="単価_x000a_(税込)入力" sqref="M9 M12 M15 M18 M21 M24 M27 M30" xr:uid="{0C655B53-EF60-4600-8312-568A1AE67261}"/>
    <dataValidation errorStyle="information" imeMode="on" allowBlank="1" showInputMessage="1" prompt="注文内容入力" sqref="D8:G8 D16:G16 D24:G24 D32:G32 D40:G40" xr:uid="{186D3CAB-9FB7-4DEC-8D8B-8C39C53460E8}"/>
    <dataValidation imeMode="on" allowBlank="1" showInputMessage="1" showErrorMessage="1" prompt="摘要_x000a_入力" sqref="K8:N8 K11:N11 K14:N14 K17:N17 K20:N20 K23:N23 K26:N26 K29:N29" xr:uid="{60DF224C-B7EF-4119-8361-D77552E43102}"/>
    <dataValidation errorStyle="information" imeMode="on" allowBlank="1" showInputMessage="1" prompt="工事名を入力" sqref="C3:G3" xr:uid="{05B38615-29B2-4F43-A63C-8B3973C4F510}"/>
    <dataValidation errorStyle="information" allowBlank="1" showInputMessage="1" showErrorMessage="1" prompt="月日を_x000a_入力" sqref="K7:N7 K10:N10 K13:N13 K16:N16 K19:N19 K22:N22 K25:N25 K28:N28" xr:uid="{91167854-6D03-4ECC-9F17-0675D0851FD7}"/>
    <dataValidation type="list" imeMode="on" allowBlank="1" showInputMessage="1" showErrorMessage="1" prompt="担当者_x000a_プルダウンより選択" sqref="F1" xr:uid="{0717A2EA-AE56-4A03-818F-3A07A32A20A9}">
      <formula1>"中村,大壁,中野,河西,嘉藤"</formula1>
    </dataValidation>
  </dataValidations>
  <pageMargins left="0.7" right="0.7" top="0.75" bottom="0.75" header="0.3" footer="0.3"/>
  <pageSetup paperSize="9" scale="86" orientation="portrait" r:id="rId1"/>
  <colBreaks count="1" manualBreakCount="1">
    <brk id="7" max="44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75692-C4C7-4D88-ABA4-90AEE04352DC}">
  <sheetPr>
    <tabColor rgb="FFCCECFF"/>
  </sheetPr>
  <dimension ref="A1:AS73"/>
  <sheetViews>
    <sheetView showZeros="0" view="pageBreakPreview" zoomScale="95" zoomScaleNormal="100" zoomScaleSheetLayoutView="95" workbookViewId="0">
      <selection sqref="A1:B2"/>
    </sheetView>
  </sheetViews>
  <sheetFormatPr defaultColWidth="2.375" defaultRowHeight="12" customHeight="1"/>
  <cols>
    <col min="23" max="25" width="2.625" customWidth="1"/>
  </cols>
  <sheetData>
    <row r="1" spans="1:45" ht="12" customHeight="1">
      <c r="A1" s="270" t="str">
        <f>IF(工事!$C$1="","",MONTH(工事!$C$1))</f>
        <v/>
      </c>
      <c r="B1" s="270"/>
      <c r="C1" s="272" t="s">
        <v>73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45" ht="12" customHeight="1" thickBot="1">
      <c r="A2" s="271"/>
      <c r="B2" s="271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45" ht="12" customHeight="1" thickTop="1" thickBot="1"/>
    <row r="4" spans="1:45" ht="12" customHeight="1">
      <c r="P4" s="274" t="s">
        <v>74</v>
      </c>
      <c r="Q4" s="274"/>
      <c r="R4" s="274"/>
      <c r="S4" s="274"/>
      <c r="T4" s="275">
        <f>'工事 (8)'!$F$1</f>
        <v>0</v>
      </c>
      <c r="U4" s="276"/>
      <c r="V4" s="276"/>
      <c r="W4" s="277"/>
      <c r="AC4" s="243" t="s">
        <v>75</v>
      </c>
      <c r="AD4" s="243"/>
      <c r="AE4" s="90">
        <f>基本情報!$D$4</f>
        <v>0</v>
      </c>
      <c r="AF4" s="90"/>
      <c r="AG4" s="90"/>
      <c r="AH4" s="90"/>
      <c r="AI4" s="90"/>
    </row>
    <row r="5" spans="1:45" ht="12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274"/>
      <c r="Q5" s="274"/>
      <c r="R5" s="274"/>
      <c r="S5" s="274"/>
      <c r="T5" s="278"/>
      <c r="U5" s="279"/>
      <c r="V5" s="279"/>
      <c r="W5" s="280"/>
      <c r="AC5" s="243"/>
      <c r="AD5" s="243"/>
      <c r="AE5" s="90"/>
      <c r="AF5" s="90"/>
      <c r="AG5" s="90"/>
      <c r="AH5" s="90"/>
      <c r="AI5" s="90"/>
    </row>
    <row r="6" spans="1:45" ht="12" customHeight="1">
      <c r="AA6" s="57"/>
      <c r="AB6" s="57"/>
      <c r="AC6" s="256" t="s">
        <v>76</v>
      </c>
      <c r="AD6" s="90"/>
      <c r="AE6" s="90"/>
      <c r="AF6" s="90"/>
      <c r="AG6" s="257">
        <f>基本情報!$D$5</f>
        <v>0</v>
      </c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</row>
    <row r="7" spans="1:45" ht="12" customHeight="1" thickBot="1">
      <c r="AA7" s="57"/>
      <c r="AB7" s="57"/>
      <c r="AC7" s="90"/>
      <c r="AD7" s="90"/>
      <c r="AE7" s="90"/>
      <c r="AF7" s="90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</row>
    <row r="8" spans="1:45" ht="12" customHeight="1">
      <c r="A8" s="243" t="s">
        <v>77</v>
      </c>
      <c r="B8" s="243"/>
      <c r="C8" s="243"/>
      <c r="D8" s="243"/>
      <c r="E8" s="243"/>
      <c r="F8" s="259">
        <f>'工事 (8)'!$C$3</f>
        <v>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2"/>
      <c r="AA8" s="57"/>
      <c r="AB8" s="57"/>
      <c r="AC8" s="256" t="s">
        <v>78</v>
      </c>
      <c r="AD8" s="90"/>
      <c r="AE8" s="90"/>
      <c r="AF8" s="90"/>
      <c r="AG8" s="257">
        <f>基本情報!$D$2</f>
        <v>0</v>
      </c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43" t="s">
        <v>79</v>
      </c>
      <c r="AS8" s="243"/>
    </row>
    <row r="9" spans="1:45" ht="12" customHeight="1">
      <c r="A9" s="243"/>
      <c r="B9" s="243"/>
      <c r="C9" s="243"/>
      <c r="D9" s="243"/>
      <c r="E9" s="243"/>
      <c r="F9" s="263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58"/>
      <c r="Y9" s="265"/>
      <c r="AA9" s="57"/>
      <c r="AB9" s="57"/>
      <c r="AC9" s="90"/>
      <c r="AD9" s="90"/>
      <c r="AE9" s="90"/>
      <c r="AF9" s="90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43"/>
      <c r="AS9" s="243"/>
    </row>
    <row r="10" spans="1:45" ht="12" customHeight="1" thickBot="1">
      <c r="A10" s="243"/>
      <c r="B10" s="243"/>
      <c r="C10" s="243"/>
      <c r="D10" s="243"/>
      <c r="E10" s="243"/>
      <c r="F10" s="26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269"/>
      <c r="AA10" s="57"/>
      <c r="AB10" s="57"/>
      <c r="AC10" s="258" t="s">
        <v>80</v>
      </c>
      <c r="AD10" s="258"/>
      <c r="AE10" s="258"/>
      <c r="AF10" s="258"/>
      <c r="AG10" s="257">
        <f>基本情報!$D$17</f>
        <v>0</v>
      </c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</row>
    <row r="11" spans="1:45" ht="12" customHeight="1">
      <c r="AA11" s="57"/>
      <c r="AB11" s="57"/>
      <c r="AC11" s="258"/>
      <c r="AD11" s="258"/>
      <c r="AE11" s="258"/>
      <c r="AF11" s="258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</row>
    <row r="12" spans="1:45" ht="12" customHeight="1">
      <c r="AD12" s="254" t="s">
        <v>81</v>
      </c>
      <c r="AE12" s="254"/>
      <c r="AF12" s="254"/>
      <c r="AG12" s="253">
        <f>基本情報!$D$7</f>
        <v>0</v>
      </c>
      <c r="AH12" s="253"/>
      <c r="AI12" s="253"/>
      <c r="AJ12" s="253"/>
      <c r="AK12" s="253"/>
      <c r="AL12" s="254" t="s">
        <v>82</v>
      </c>
      <c r="AM12" s="254"/>
      <c r="AN12" s="254"/>
      <c r="AO12" s="253">
        <f>基本情報!$D$8</f>
        <v>0</v>
      </c>
      <c r="AP12" s="253"/>
      <c r="AQ12" s="253"/>
      <c r="AR12" s="253"/>
      <c r="AS12" s="253"/>
    </row>
    <row r="13" spans="1:45" ht="12" customHeight="1">
      <c r="AD13" s="254"/>
      <c r="AE13" s="254"/>
      <c r="AF13" s="254"/>
      <c r="AG13" s="253"/>
      <c r="AH13" s="253"/>
      <c r="AI13" s="253"/>
      <c r="AJ13" s="253"/>
      <c r="AK13" s="253"/>
      <c r="AL13" s="254"/>
      <c r="AM13" s="254"/>
      <c r="AN13" s="254"/>
      <c r="AO13" s="253"/>
      <c r="AP13" s="253"/>
      <c r="AQ13" s="253"/>
      <c r="AR13" s="253"/>
      <c r="AS13" s="253"/>
    </row>
    <row r="14" spans="1:45" ht="12" customHeight="1">
      <c r="AA14" s="57"/>
      <c r="AB14" s="57"/>
      <c r="AC14" s="57"/>
      <c r="AD14" s="254" t="s">
        <v>83</v>
      </c>
      <c r="AE14" s="254"/>
      <c r="AF14" s="254"/>
      <c r="AG14" s="255">
        <f>基本情報!$D$3</f>
        <v>0</v>
      </c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45" ht="12" customHeight="1">
      <c r="AA15" s="57"/>
      <c r="AB15" s="57"/>
      <c r="AC15" s="57"/>
      <c r="AD15" s="254"/>
      <c r="AE15" s="254"/>
      <c r="AF15" s="254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pans="1:45" ht="12" customHeight="1">
      <c r="A16" s="239" t="s">
        <v>84</v>
      </c>
      <c r="B16" s="239"/>
      <c r="C16" s="239"/>
      <c r="D16" s="239"/>
      <c r="E16" s="239"/>
      <c r="F16" s="239"/>
      <c r="G16" s="239"/>
      <c r="H16" s="241">
        <f t="shared" ref="H16" si="0">SUM(AE36,AE60)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3" t="s">
        <v>85</v>
      </c>
      <c r="V16" s="243"/>
      <c r="W16" s="243"/>
      <c r="X16" s="243"/>
      <c r="Y16" s="90"/>
    </row>
    <row r="17" spans="1:45" ht="12" customHeight="1">
      <c r="A17" s="239"/>
      <c r="B17" s="239"/>
      <c r="C17" s="239"/>
      <c r="D17" s="239"/>
      <c r="E17" s="239"/>
      <c r="F17" s="239"/>
      <c r="G17" s="239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3"/>
      <c r="V17" s="243"/>
      <c r="W17" s="243"/>
      <c r="X17" s="243"/>
      <c r="Y17" s="90"/>
    </row>
    <row r="18" spans="1:45" ht="12" customHeight="1" thickBot="1">
      <c r="A18" s="240"/>
      <c r="B18" s="240"/>
      <c r="C18" s="240"/>
      <c r="D18" s="240"/>
      <c r="E18" s="240"/>
      <c r="F18" s="240"/>
      <c r="G18" s="240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3"/>
      <c r="V18" s="243"/>
      <c r="W18" s="243"/>
      <c r="X18" s="243"/>
      <c r="Y18" s="90"/>
    </row>
    <row r="20" spans="1:45" ht="12" customHeight="1">
      <c r="A20" s="126" t="s">
        <v>86</v>
      </c>
      <c r="B20" s="126"/>
      <c r="C20" s="126"/>
      <c r="D20" s="126"/>
      <c r="E20" s="126"/>
      <c r="F20" s="126"/>
    </row>
    <row r="21" spans="1:45" ht="12" customHeight="1" thickBot="1">
      <c r="A21" s="213"/>
      <c r="B21" s="213"/>
      <c r="C21" s="213"/>
      <c r="D21" s="213"/>
      <c r="E21" s="213"/>
      <c r="F21" s="213"/>
    </row>
    <row r="22" spans="1:45" ht="12" customHeight="1">
      <c r="A22" s="244" t="s">
        <v>87</v>
      </c>
      <c r="B22" s="245"/>
      <c r="C22" s="245"/>
      <c r="D22" s="227" t="s">
        <v>88</v>
      </c>
      <c r="E22" s="227"/>
      <c r="F22" s="227"/>
      <c r="G22" s="227"/>
      <c r="H22" s="227"/>
      <c r="I22" s="227"/>
      <c r="J22" s="227"/>
      <c r="K22" s="227"/>
      <c r="L22" s="227" t="s">
        <v>89</v>
      </c>
      <c r="M22" s="227"/>
      <c r="N22" s="227"/>
      <c r="O22" s="227"/>
      <c r="P22" s="227"/>
      <c r="Q22" s="227"/>
      <c r="R22" s="227" t="s">
        <v>90</v>
      </c>
      <c r="S22" s="227"/>
      <c r="T22" s="227"/>
      <c r="U22" s="227"/>
      <c r="V22" s="227"/>
      <c r="W22" s="250" t="s">
        <v>91</v>
      </c>
      <c r="X22" s="250"/>
      <c r="Y22" s="250"/>
      <c r="Z22" s="227" t="s">
        <v>92</v>
      </c>
      <c r="AA22" s="227"/>
      <c r="AB22" s="227"/>
      <c r="AC22" s="227"/>
      <c r="AD22" s="227"/>
      <c r="AE22" s="229" t="s">
        <v>93</v>
      </c>
      <c r="AF22" s="227"/>
      <c r="AG22" s="227"/>
      <c r="AH22" s="227"/>
      <c r="AI22" s="227"/>
      <c r="AJ22" s="227" t="s">
        <v>94</v>
      </c>
      <c r="AK22" s="227"/>
      <c r="AL22" s="227"/>
      <c r="AM22" s="227"/>
      <c r="AN22" s="227"/>
      <c r="AO22" s="227" t="s">
        <v>95</v>
      </c>
      <c r="AP22" s="227"/>
      <c r="AQ22" s="227"/>
      <c r="AR22" s="227"/>
      <c r="AS22" s="230"/>
    </row>
    <row r="23" spans="1:45" ht="12" customHeight="1">
      <c r="A23" s="246"/>
      <c r="B23" s="247"/>
      <c r="C23" s="247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251"/>
      <c r="X23" s="251"/>
      <c r="Y23" s="251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231"/>
    </row>
    <row r="24" spans="1:45" ht="12" customHeight="1" thickBot="1">
      <c r="A24" s="248"/>
      <c r="B24" s="249"/>
      <c r="C24" s="249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52"/>
      <c r="X24" s="252"/>
      <c r="Y24" s="252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32"/>
    </row>
    <row r="25" spans="1:45" ht="12" customHeight="1">
      <c r="A25" s="233">
        <f>'工事 (8)'!$D$7</f>
        <v>0</v>
      </c>
      <c r="B25" s="234"/>
      <c r="C25" s="234"/>
      <c r="D25" s="235">
        <f>'工事 (8)'!$D$8</f>
        <v>0</v>
      </c>
      <c r="E25" s="235"/>
      <c r="F25" s="235"/>
      <c r="G25" s="235"/>
      <c r="H25" s="235"/>
      <c r="I25" s="235"/>
      <c r="J25" s="235"/>
      <c r="K25" s="235"/>
      <c r="L25" s="236">
        <f>'工事 (8)'!$D$9</f>
        <v>0</v>
      </c>
      <c r="M25" s="236"/>
      <c r="N25" s="236"/>
      <c r="O25" s="236"/>
      <c r="P25" s="236"/>
      <c r="Q25" s="236"/>
      <c r="R25" s="236">
        <f>'工事 (8)'!$D$10</f>
        <v>0</v>
      </c>
      <c r="S25" s="236"/>
      <c r="T25" s="236"/>
      <c r="U25" s="236"/>
      <c r="V25" s="236"/>
      <c r="W25" s="237" t="str">
        <f>'工事 (8)'!$D$11</f>
        <v/>
      </c>
      <c r="X25" s="234"/>
      <c r="Y25" s="234"/>
      <c r="Z25" s="236">
        <f>'工事 (8)'!$D$12</f>
        <v>0</v>
      </c>
      <c r="AA25" s="236"/>
      <c r="AB25" s="236"/>
      <c r="AC25" s="236"/>
      <c r="AD25" s="236"/>
      <c r="AE25" s="236" t="str">
        <f>'工事 (8)'!$D$13</f>
        <v/>
      </c>
      <c r="AF25" s="236"/>
      <c r="AG25" s="236"/>
      <c r="AH25" s="236"/>
      <c r="AI25" s="236"/>
      <c r="AJ25" s="236" t="str">
        <f>'工事 (8)'!$D$14</f>
        <v/>
      </c>
      <c r="AK25" s="236"/>
      <c r="AL25" s="236"/>
      <c r="AM25" s="236"/>
      <c r="AN25" s="236"/>
      <c r="AO25" s="236"/>
      <c r="AP25" s="236"/>
      <c r="AQ25" s="236"/>
      <c r="AR25" s="236"/>
      <c r="AS25" s="238"/>
    </row>
    <row r="26" spans="1:45" ht="12" customHeight="1">
      <c r="A26" s="224"/>
      <c r="B26" s="170"/>
      <c r="C26" s="170"/>
      <c r="D26" s="225"/>
      <c r="E26" s="225"/>
      <c r="F26" s="225"/>
      <c r="G26" s="225"/>
      <c r="H26" s="225"/>
      <c r="I26" s="225"/>
      <c r="J26" s="225"/>
      <c r="K26" s="225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70"/>
      <c r="X26" s="170"/>
      <c r="Y26" s="170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202"/>
    </row>
    <row r="27" spans="1:45" ht="12" customHeight="1">
      <c r="A27" s="224">
        <f>'工事 (8)'!$D$15</f>
        <v>0</v>
      </c>
      <c r="B27" s="170"/>
      <c r="C27" s="170"/>
      <c r="D27" s="225">
        <f>'工事 (8)'!$D$16</f>
        <v>0</v>
      </c>
      <c r="E27" s="225"/>
      <c r="F27" s="225"/>
      <c r="G27" s="225"/>
      <c r="H27" s="225"/>
      <c r="I27" s="225"/>
      <c r="J27" s="225"/>
      <c r="K27" s="225"/>
      <c r="L27" s="198">
        <f>'工事 (8)'!$D$17</f>
        <v>0</v>
      </c>
      <c r="M27" s="198"/>
      <c r="N27" s="198"/>
      <c r="O27" s="198"/>
      <c r="P27" s="198"/>
      <c r="Q27" s="198"/>
      <c r="R27" s="198">
        <f>'工事 (8)'!$D$18</f>
        <v>0</v>
      </c>
      <c r="S27" s="198"/>
      <c r="T27" s="198"/>
      <c r="U27" s="198"/>
      <c r="V27" s="198"/>
      <c r="W27" s="226" t="str">
        <f>'工事 (8)'!$D$19</f>
        <v/>
      </c>
      <c r="X27" s="170"/>
      <c r="Y27" s="170"/>
      <c r="Z27" s="198">
        <f>'工事 (8)'!$D$20</f>
        <v>0</v>
      </c>
      <c r="AA27" s="198"/>
      <c r="AB27" s="198"/>
      <c r="AC27" s="198"/>
      <c r="AD27" s="198"/>
      <c r="AE27" s="198" t="str">
        <f>'工事 (8)'!$D$21</f>
        <v/>
      </c>
      <c r="AF27" s="198"/>
      <c r="AG27" s="198"/>
      <c r="AH27" s="198"/>
      <c r="AI27" s="198"/>
      <c r="AJ27" s="198" t="str">
        <f>'工事 (8)'!$D$22</f>
        <v/>
      </c>
      <c r="AK27" s="198"/>
      <c r="AL27" s="198"/>
      <c r="AM27" s="198"/>
      <c r="AN27" s="198"/>
      <c r="AO27" s="198"/>
      <c r="AP27" s="198"/>
      <c r="AQ27" s="198"/>
      <c r="AR27" s="198"/>
      <c r="AS27" s="202"/>
    </row>
    <row r="28" spans="1:45" ht="12" customHeight="1">
      <c r="A28" s="224"/>
      <c r="B28" s="170"/>
      <c r="C28" s="170"/>
      <c r="D28" s="225"/>
      <c r="E28" s="225"/>
      <c r="F28" s="225"/>
      <c r="G28" s="225"/>
      <c r="H28" s="225"/>
      <c r="I28" s="225"/>
      <c r="J28" s="225"/>
      <c r="K28" s="225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70"/>
      <c r="X28" s="170"/>
      <c r="Y28" s="170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202"/>
    </row>
    <row r="29" spans="1:45" ht="12" customHeight="1">
      <c r="A29" s="224">
        <f>'工事 (8)'!$D$23</f>
        <v>0</v>
      </c>
      <c r="B29" s="170"/>
      <c r="C29" s="170"/>
      <c r="D29" s="225">
        <f>'工事 (8)'!$D$24</f>
        <v>0</v>
      </c>
      <c r="E29" s="225"/>
      <c r="F29" s="225"/>
      <c r="G29" s="225"/>
      <c r="H29" s="225"/>
      <c r="I29" s="225"/>
      <c r="J29" s="225"/>
      <c r="K29" s="225"/>
      <c r="L29" s="198">
        <f>'工事 (8)'!$D$25</f>
        <v>0</v>
      </c>
      <c r="M29" s="198"/>
      <c r="N29" s="198"/>
      <c r="O29" s="198"/>
      <c r="P29" s="198"/>
      <c r="Q29" s="198"/>
      <c r="R29" s="198">
        <f>'工事 (8)'!$D$26</f>
        <v>0</v>
      </c>
      <c r="S29" s="198"/>
      <c r="T29" s="198"/>
      <c r="U29" s="198"/>
      <c r="V29" s="198"/>
      <c r="W29" s="226" t="str">
        <f>'工事 (8)'!$D$27</f>
        <v/>
      </c>
      <c r="X29" s="170"/>
      <c r="Y29" s="170"/>
      <c r="Z29" s="198">
        <f>'工事 (8)'!$D$28</f>
        <v>0</v>
      </c>
      <c r="AA29" s="198"/>
      <c r="AB29" s="198"/>
      <c r="AC29" s="198"/>
      <c r="AD29" s="198"/>
      <c r="AE29" s="198" t="str">
        <f>'工事 (8)'!$D$29</f>
        <v/>
      </c>
      <c r="AF29" s="198"/>
      <c r="AG29" s="198"/>
      <c r="AH29" s="198"/>
      <c r="AI29" s="198"/>
      <c r="AJ29" s="198" t="str">
        <f>'工事 (8)'!$D$30</f>
        <v/>
      </c>
      <c r="AK29" s="198"/>
      <c r="AL29" s="198"/>
      <c r="AM29" s="198"/>
      <c r="AN29" s="198"/>
      <c r="AO29" s="198"/>
      <c r="AP29" s="198"/>
      <c r="AQ29" s="198"/>
      <c r="AR29" s="198"/>
      <c r="AS29" s="202"/>
    </row>
    <row r="30" spans="1:45" ht="12" customHeight="1">
      <c r="A30" s="224"/>
      <c r="B30" s="170"/>
      <c r="C30" s="170"/>
      <c r="D30" s="225"/>
      <c r="E30" s="225"/>
      <c r="F30" s="225"/>
      <c r="G30" s="225"/>
      <c r="H30" s="225"/>
      <c r="I30" s="225"/>
      <c r="J30" s="225"/>
      <c r="K30" s="225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70"/>
      <c r="X30" s="170"/>
      <c r="Y30" s="170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202"/>
    </row>
    <row r="31" spans="1:45" ht="12" customHeight="1">
      <c r="A31" s="224">
        <f>'工事 (8)'!$D$31</f>
        <v>0</v>
      </c>
      <c r="B31" s="170"/>
      <c r="C31" s="170"/>
      <c r="D31" s="225">
        <f>'工事 (8)'!$D$32</f>
        <v>0</v>
      </c>
      <c r="E31" s="225"/>
      <c r="F31" s="225"/>
      <c r="G31" s="225"/>
      <c r="H31" s="225"/>
      <c r="I31" s="225"/>
      <c r="J31" s="225"/>
      <c r="K31" s="225"/>
      <c r="L31" s="198">
        <f>'工事 (8)'!$D$33</f>
        <v>0</v>
      </c>
      <c r="M31" s="198"/>
      <c r="N31" s="198"/>
      <c r="O31" s="198"/>
      <c r="P31" s="198"/>
      <c r="Q31" s="198"/>
      <c r="R31" s="198">
        <f>'工事 (8)'!$D$34</f>
        <v>0</v>
      </c>
      <c r="S31" s="198"/>
      <c r="T31" s="198"/>
      <c r="U31" s="198"/>
      <c r="V31" s="198"/>
      <c r="W31" s="226" t="str">
        <f>'工事 (8)'!$D$35</f>
        <v/>
      </c>
      <c r="X31" s="170"/>
      <c r="Y31" s="170"/>
      <c r="Z31" s="198">
        <f>'工事 (8)'!$D$36</f>
        <v>0</v>
      </c>
      <c r="AA31" s="198"/>
      <c r="AB31" s="198"/>
      <c r="AC31" s="198"/>
      <c r="AD31" s="198"/>
      <c r="AE31" s="198" t="str">
        <f>'工事 (8)'!$D$37</f>
        <v/>
      </c>
      <c r="AF31" s="198"/>
      <c r="AG31" s="198"/>
      <c r="AH31" s="198"/>
      <c r="AI31" s="198"/>
      <c r="AJ31" s="198" t="str">
        <f>'工事 (8)'!$D$38</f>
        <v/>
      </c>
      <c r="AK31" s="198"/>
      <c r="AL31" s="198"/>
      <c r="AM31" s="198"/>
      <c r="AN31" s="198"/>
      <c r="AO31" s="198"/>
      <c r="AP31" s="198"/>
      <c r="AQ31" s="198"/>
      <c r="AR31" s="198"/>
      <c r="AS31" s="202"/>
    </row>
    <row r="32" spans="1:45" ht="12" customHeight="1">
      <c r="A32" s="224"/>
      <c r="B32" s="170"/>
      <c r="C32" s="170"/>
      <c r="D32" s="225"/>
      <c r="E32" s="225"/>
      <c r="F32" s="225"/>
      <c r="G32" s="225"/>
      <c r="H32" s="225"/>
      <c r="I32" s="225"/>
      <c r="J32" s="225"/>
      <c r="K32" s="225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70"/>
      <c r="X32" s="170"/>
      <c r="Y32" s="170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202"/>
    </row>
    <row r="33" spans="1:45" ht="12" customHeight="1">
      <c r="A33" s="218">
        <f>'工事 (8)'!$D$39</f>
        <v>0</v>
      </c>
      <c r="B33" s="165"/>
      <c r="C33" s="165"/>
      <c r="D33" s="221">
        <f>'工事 (8)'!$D$40</f>
        <v>0</v>
      </c>
      <c r="E33" s="221"/>
      <c r="F33" s="221"/>
      <c r="G33" s="221"/>
      <c r="H33" s="221"/>
      <c r="I33" s="221"/>
      <c r="J33" s="221"/>
      <c r="K33" s="221"/>
      <c r="L33" s="216">
        <f>'工事 (8)'!$D$41</f>
        <v>0</v>
      </c>
      <c r="M33" s="216"/>
      <c r="N33" s="216"/>
      <c r="O33" s="216"/>
      <c r="P33" s="216"/>
      <c r="Q33" s="216"/>
      <c r="R33" s="216">
        <f>'工事 (8)'!$D$42</f>
        <v>0</v>
      </c>
      <c r="S33" s="216"/>
      <c r="T33" s="216"/>
      <c r="U33" s="216"/>
      <c r="V33" s="216"/>
      <c r="W33" s="223" t="str">
        <f>'工事 (8)'!$D$43</f>
        <v/>
      </c>
      <c r="X33" s="165"/>
      <c r="Y33" s="165"/>
      <c r="Z33" s="216">
        <f>'工事 (8)'!$D$44</f>
        <v>0</v>
      </c>
      <c r="AA33" s="216"/>
      <c r="AB33" s="216"/>
      <c r="AC33" s="216"/>
      <c r="AD33" s="216"/>
      <c r="AE33" s="216" t="str">
        <f>'工事 (8)'!$D$45</f>
        <v/>
      </c>
      <c r="AF33" s="216"/>
      <c r="AG33" s="216"/>
      <c r="AH33" s="216"/>
      <c r="AI33" s="216"/>
      <c r="AJ33" s="216" t="str">
        <f>'工事 (8)'!$D$46</f>
        <v/>
      </c>
      <c r="AK33" s="216"/>
      <c r="AL33" s="216"/>
      <c r="AM33" s="216"/>
      <c r="AN33" s="216"/>
      <c r="AO33" s="216"/>
      <c r="AP33" s="216"/>
      <c r="AQ33" s="216"/>
      <c r="AR33" s="216"/>
      <c r="AS33" s="217"/>
    </row>
    <row r="34" spans="1:45" ht="12" customHeight="1" thickBot="1">
      <c r="A34" s="219"/>
      <c r="B34" s="220"/>
      <c r="C34" s="220"/>
      <c r="D34" s="222"/>
      <c r="E34" s="222"/>
      <c r="F34" s="222"/>
      <c r="G34" s="222"/>
      <c r="H34" s="222"/>
      <c r="I34" s="222"/>
      <c r="J34" s="222"/>
      <c r="K34" s="222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220"/>
      <c r="X34" s="220"/>
      <c r="Y34" s="220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80"/>
    </row>
    <row r="35" spans="1:45" ht="12" customHeight="1" thickBot="1"/>
    <row r="36" spans="1:45" ht="12" customHeight="1">
      <c r="W36" s="171" t="s">
        <v>96</v>
      </c>
      <c r="X36" s="172"/>
      <c r="Y36" s="172"/>
      <c r="Z36" s="172"/>
      <c r="AA36" s="172"/>
      <c r="AB36" s="172"/>
      <c r="AC36" s="172"/>
      <c r="AD36" s="172"/>
      <c r="AE36" s="175">
        <f t="shared" ref="AE36" si="1">SUM(AE25:AI34)</f>
        <v>0</v>
      </c>
      <c r="AF36" s="175"/>
      <c r="AG36" s="175"/>
      <c r="AH36" s="175"/>
      <c r="AI36" s="175"/>
      <c r="AJ36" s="177" t="s">
        <v>97</v>
      </c>
      <c r="AK36" s="177"/>
      <c r="AL36" s="177"/>
      <c r="AM36" s="177"/>
      <c r="AN36" s="177"/>
      <c r="AO36" s="175">
        <f>ROUND(AE36/1.1*0.1,0)</f>
        <v>0</v>
      </c>
      <c r="AP36" s="175"/>
      <c r="AQ36" s="175"/>
      <c r="AR36" s="175"/>
      <c r="AS36" s="179"/>
    </row>
    <row r="37" spans="1:45" ht="12" customHeight="1" thickBot="1">
      <c r="W37" s="173"/>
      <c r="X37" s="174"/>
      <c r="Y37" s="174"/>
      <c r="Z37" s="174"/>
      <c r="AA37" s="174"/>
      <c r="AB37" s="174"/>
      <c r="AC37" s="174"/>
      <c r="AD37" s="174"/>
      <c r="AE37" s="176"/>
      <c r="AF37" s="176"/>
      <c r="AG37" s="176"/>
      <c r="AH37" s="176"/>
      <c r="AI37" s="176"/>
      <c r="AJ37" s="178"/>
      <c r="AK37" s="178"/>
      <c r="AL37" s="178"/>
      <c r="AM37" s="178"/>
      <c r="AN37" s="178"/>
      <c r="AO37" s="176"/>
      <c r="AP37" s="176"/>
      <c r="AQ37" s="176"/>
      <c r="AR37" s="176"/>
      <c r="AS37" s="180"/>
    </row>
    <row r="39" spans="1:45" ht="12" customHeight="1">
      <c r="A39" s="126" t="s">
        <v>98</v>
      </c>
      <c r="B39" s="126"/>
      <c r="C39" s="126"/>
      <c r="D39" s="126"/>
      <c r="E39" s="126"/>
      <c r="F39" s="126"/>
    </row>
    <row r="40" spans="1:45" ht="12" customHeight="1" thickBot="1">
      <c r="A40" s="213"/>
      <c r="B40" s="213"/>
      <c r="C40" s="213"/>
      <c r="D40" s="213"/>
      <c r="E40" s="213"/>
      <c r="F40" s="213"/>
    </row>
    <row r="41" spans="1:45" ht="12" customHeight="1">
      <c r="A41" s="214" t="s">
        <v>99</v>
      </c>
      <c r="B41" s="204"/>
      <c r="C41" s="204"/>
      <c r="D41" s="204" t="s">
        <v>100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 t="s">
        <v>101</v>
      </c>
      <c r="Z41" s="204"/>
      <c r="AA41" s="204"/>
      <c r="AB41" s="204"/>
      <c r="AC41" s="204" t="s">
        <v>102</v>
      </c>
      <c r="AD41" s="204"/>
      <c r="AE41" s="204"/>
      <c r="AF41" s="204" t="s">
        <v>103</v>
      </c>
      <c r="AG41" s="204"/>
      <c r="AH41" s="204"/>
      <c r="AI41" s="204"/>
      <c r="AJ41" s="204"/>
      <c r="AK41" s="204"/>
      <c r="AL41" s="204" t="s">
        <v>104</v>
      </c>
      <c r="AM41" s="204"/>
      <c r="AN41" s="204"/>
      <c r="AO41" s="204"/>
      <c r="AP41" s="204"/>
      <c r="AQ41" s="204"/>
      <c r="AR41" s="204"/>
      <c r="AS41" s="205"/>
    </row>
    <row r="42" spans="1:45" ht="12" customHeight="1" thickBot="1">
      <c r="A42" s="21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7"/>
    </row>
    <row r="43" spans="1:45" ht="12" customHeight="1">
      <c r="A43" s="208">
        <f>'工事 (8)'!$K$7</f>
        <v>0</v>
      </c>
      <c r="B43" s="209"/>
      <c r="C43" s="209"/>
      <c r="D43" s="167">
        <f>'工事 (8)'!$K$8</f>
        <v>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210">
        <f>'工事 (8)'!$K$9</f>
        <v>0</v>
      </c>
      <c r="Z43" s="210"/>
      <c r="AA43" s="210"/>
      <c r="AB43" s="210"/>
      <c r="AC43" s="211">
        <f>'工事 (8)'!$L$9</f>
        <v>0</v>
      </c>
      <c r="AD43" s="211"/>
      <c r="AE43" s="211"/>
      <c r="AF43" s="210">
        <f>'工事 (8)'!$M$9</f>
        <v>0</v>
      </c>
      <c r="AG43" s="210"/>
      <c r="AH43" s="210"/>
      <c r="AI43" s="210"/>
      <c r="AJ43" s="210"/>
      <c r="AK43" s="210"/>
      <c r="AL43" s="210" t="str">
        <f>'工事 (8)'!$N$9</f>
        <v/>
      </c>
      <c r="AM43" s="210"/>
      <c r="AN43" s="210"/>
      <c r="AO43" s="210"/>
      <c r="AP43" s="210"/>
      <c r="AQ43" s="210"/>
      <c r="AR43" s="210"/>
      <c r="AS43" s="212"/>
    </row>
    <row r="44" spans="1:45" ht="12" customHeight="1">
      <c r="A44" s="193"/>
      <c r="B44" s="194"/>
      <c r="C44" s="19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98"/>
      <c r="Z44" s="198"/>
      <c r="AA44" s="198"/>
      <c r="AB44" s="198"/>
      <c r="AC44" s="200"/>
      <c r="AD44" s="200"/>
      <c r="AE44" s="200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202"/>
    </row>
    <row r="45" spans="1:45" ht="12" customHeight="1">
      <c r="A45" s="193">
        <f>'工事 (8)'!$K$10</f>
        <v>0</v>
      </c>
      <c r="B45" s="194"/>
      <c r="C45" s="194"/>
      <c r="D45" s="170">
        <f>'工事 (8)'!$K$11</f>
        <v>0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98">
        <f>'工事 (8)'!$K$12</f>
        <v>0</v>
      </c>
      <c r="Z45" s="198"/>
      <c r="AA45" s="198"/>
      <c r="AB45" s="198"/>
      <c r="AC45" s="200">
        <f>'工事 (8)'!$L$12</f>
        <v>0</v>
      </c>
      <c r="AD45" s="200"/>
      <c r="AE45" s="200"/>
      <c r="AF45" s="198">
        <f>'工事 (8)'!$M$12</f>
        <v>0</v>
      </c>
      <c r="AG45" s="198"/>
      <c r="AH45" s="198"/>
      <c r="AI45" s="198"/>
      <c r="AJ45" s="198"/>
      <c r="AK45" s="198"/>
      <c r="AL45" s="198" t="str">
        <f>'工事 (8)'!$N$12</f>
        <v/>
      </c>
      <c r="AM45" s="198"/>
      <c r="AN45" s="198"/>
      <c r="AO45" s="198"/>
      <c r="AP45" s="198"/>
      <c r="AQ45" s="198"/>
      <c r="AR45" s="198"/>
      <c r="AS45" s="202"/>
    </row>
    <row r="46" spans="1:45" ht="12" customHeight="1">
      <c r="A46" s="193"/>
      <c r="B46" s="194"/>
      <c r="C46" s="194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98"/>
      <c r="Z46" s="198"/>
      <c r="AA46" s="198"/>
      <c r="AB46" s="198"/>
      <c r="AC46" s="200"/>
      <c r="AD46" s="200"/>
      <c r="AE46" s="200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202"/>
    </row>
    <row r="47" spans="1:45" ht="12" customHeight="1">
      <c r="A47" s="193">
        <f>'工事 (8)'!$K$13</f>
        <v>0</v>
      </c>
      <c r="B47" s="194"/>
      <c r="C47" s="194"/>
      <c r="D47" s="170">
        <f>'工事 (8)'!$K$14</f>
        <v>0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98">
        <f>'工事 (8)'!$K$15</f>
        <v>0</v>
      </c>
      <c r="Z47" s="198"/>
      <c r="AA47" s="198"/>
      <c r="AB47" s="198"/>
      <c r="AC47" s="200">
        <f>'工事 (8)'!$L$15</f>
        <v>0</v>
      </c>
      <c r="AD47" s="200"/>
      <c r="AE47" s="200"/>
      <c r="AF47" s="198">
        <f>'工事 (8)'!$M$15</f>
        <v>0</v>
      </c>
      <c r="AG47" s="198"/>
      <c r="AH47" s="198"/>
      <c r="AI47" s="198"/>
      <c r="AJ47" s="198"/>
      <c r="AK47" s="198"/>
      <c r="AL47" s="198" t="str">
        <f>'工事 (8)'!$N$15</f>
        <v/>
      </c>
      <c r="AM47" s="198"/>
      <c r="AN47" s="198"/>
      <c r="AO47" s="198"/>
      <c r="AP47" s="198"/>
      <c r="AQ47" s="198"/>
      <c r="AR47" s="198"/>
      <c r="AS47" s="202"/>
    </row>
    <row r="48" spans="1:45" ht="12" customHeight="1">
      <c r="A48" s="193"/>
      <c r="B48" s="194"/>
      <c r="C48" s="194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98"/>
      <c r="Z48" s="198"/>
      <c r="AA48" s="198"/>
      <c r="AB48" s="198"/>
      <c r="AC48" s="200"/>
      <c r="AD48" s="200"/>
      <c r="AE48" s="200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2"/>
    </row>
    <row r="49" spans="1:45" ht="12" customHeight="1">
      <c r="A49" s="193">
        <f>'工事 (8)'!$K$16</f>
        <v>0</v>
      </c>
      <c r="B49" s="194"/>
      <c r="C49" s="194"/>
      <c r="D49" s="170">
        <f>'工事 (8)'!$K$17</f>
        <v>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98">
        <f>'工事 (8)'!$K$18</f>
        <v>0</v>
      </c>
      <c r="Z49" s="198"/>
      <c r="AA49" s="198"/>
      <c r="AB49" s="198"/>
      <c r="AC49" s="200">
        <f>'工事 (8)'!$L$18</f>
        <v>0</v>
      </c>
      <c r="AD49" s="200"/>
      <c r="AE49" s="200"/>
      <c r="AF49" s="198">
        <f>'工事 (8)'!$M$18</f>
        <v>0</v>
      </c>
      <c r="AG49" s="198"/>
      <c r="AH49" s="198"/>
      <c r="AI49" s="198"/>
      <c r="AJ49" s="198"/>
      <c r="AK49" s="198"/>
      <c r="AL49" s="198" t="str">
        <f>'工事 (8)'!$N$18</f>
        <v/>
      </c>
      <c r="AM49" s="198"/>
      <c r="AN49" s="198"/>
      <c r="AO49" s="198"/>
      <c r="AP49" s="198"/>
      <c r="AQ49" s="198"/>
      <c r="AR49" s="198"/>
      <c r="AS49" s="202"/>
    </row>
    <row r="50" spans="1:45" ht="12" customHeight="1">
      <c r="A50" s="193"/>
      <c r="B50" s="194"/>
      <c r="C50" s="194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98"/>
      <c r="Z50" s="198"/>
      <c r="AA50" s="198"/>
      <c r="AB50" s="198"/>
      <c r="AC50" s="200"/>
      <c r="AD50" s="200"/>
      <c r="AE50" s="200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2"/>
    </row>
    <row r="51" spans="1:45" ht="12" customHeight="1">
      <c r="A51" s="193">
        <f>'工事 (8)'!$K$19</f>
        <v>0</v>
      </c>
      <c r="B51" s="194"/>
      <c r="C51" s="194"/>
      <c r="D51" s="170">
        <f>'工事 (8)'!$K$20</f>
        <v>0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98">
        <f>'工事 (8)'!$K$21</f>
        <v>0</v>
      </c>
      <c r="Z51" s="198"/>
      <c r="AA51" s="198"/>
      <c r="AB51" s="198"/>
      <c r="AC51" s="200">
        <f>'工事 (8)'!$L$21</f>
        <v>0</v>
      </c>
      <c r="AD51" s="200"/>
      <c r="AE51" s="200"/>
      <c r="AF51" s="198">
        <f>'工事 (8)'!$M$21</f>
        <v>0</v>
      </c>
      <c r="AG51" s="198"/>
      <c r="AH51" s="198"/>
      <c r="AI51" s="198"/>
      <c r="AJ51" s="198"/>
      <c r="AK51" s="198"/>
      <c r="AL51" s="198" t="str">
        <f>'工事 (8)'!$N$21</f>
        <v/>
      </c>
      <c r="AM51" s="198"/>
      <c r="AN51" s="198"/>
      <c r="AO51" s="198"/>
      <c r="AP51" s="198"/>
      <c r="AQ51" s="198"/>
      <c r="AR51" s="198"/>
      <c r="AS51" s="202"/>
    </row>
    <row r="52" spans="1:45" ht="12" customHeight="1">
      <c r="A52" s="193"/>
      <c r="B52" s="194"/>
      <c r="C52" s="194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98"/>
      <c r="Z52" s="198"/>
      <c r="AA52" s="198"/>
      <c r="AB52" s="198"/>
      <c r="AC52" s="200"/>
      <c r="AD52" s="200"/>
      <c r="AE52" s="200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202"/>
    </row>
    <row r="53" spans="1:45" ht="12" customHeight="1">
      <c r="A53" s="193">
        <f>'工事 (8)'!$K$22</f>
        <v>0</v>
      </c>
      <c r="B53" s="194"/>
      <c r="C53" s="194"/>
      <c r="D53" s="170">
        <f>'工事 (8)'!$K$23</f>
        <v>0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98">
        <f>'工事 (8)'!$K$24</f>
        <v>0</v>
      </c>
      <c r="Z53" s="198"/>
      <c r="AA53" s="198"/>
      <c r="AB53" s="198"/>
      <c r="AC53" s="200">
        <f>'工事 (8)'!$L$24</f>
        <v>0</v>
      </c>
      <c r="AD53" s="200"/>
      <c r="AE53" s="200"/>
      <c r="AF53" s="198">
        <f>'工事 (8)'!$M$24</f>
        <v>0</v>
      </c>
      <c r="AG53" s="198"/>
      <c r="AH53" s="198"/>
      <c r="AI53" s="198"/>
      <c r="AJ53" s="198"/>
      <c r="AK53" s="198"/>
      <c r="AL53" s="198" t="str">
        <f>'工事 (8)'!$N$24</f>
        <v/>
      </c>
      <c r="AM53" s="198"/>
      <c r="AN53" s="198"/>
      <c r="AO53" s="198"/>
      <c r="AP53" s="198"/>
      <c r="AQ53" s="198"/>
      <c r="AR53" s="198"/>
      <c r="AS53" s="202"/>
    </row>
    <row r="54" spans="1:45" ht="12" customHeight="1">
      <c r="A54" s="193"/>
      <c r="B54" s="194"/>
      <c r="C54" s="194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98"/>
      <c r="Z54" s="198"/>
      <c r="AA54" s="198"/>
      <c r="AB54" s="198"/>
      <c r="AC54" s="200"/>
      <c r="AD54" s="200"/>
      <c r="AE54" s="200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202"/>
    </row>
    <row r="55" spans="1:45" ht="12" customHeight="1">
      <c r="A55" s="193">
        <f>'工事 (8)'!$K$25</f>
        <v>0</v>
      </c>
      <c r="B55" s="194"/>
      <c r="C55" s="194"/>
      <c r="D55" s="170">
        <f>'工事 (8)'!$K$26</f>
        <v>0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98">
        <f>'工事 (8)'!$K$27</f>
        <v>0</v>
      </c>
      <c r="Z55" s="198"/>
      <c r="AA55" s="198"/>
      <c r="AB55" s="198"/>
      <c r="AC55" s="200">
        <f>'工事 (8)'!$L$27</f>
        <v>0</v>
      </c>
      <c r="AD55" s="200"/>
      <c r="AE55" s="200"/>
      <c r="AF55" s="198">
        <f>'工事 (8)'!$M$27</f>
        <v>0</v>
      </c>
      <c r="AG55" s="198"/>
      <c r="AH55" s="198"/>
      <c r="AI55" s="198"/>
      <c r="AJ55" s="198"/>
      <c r="AK55" s="198"/>
      <c r="AL55" s="198" t="str">
        <f>'工事 (8)'!$N$27</f>
        <v/>
      </c>
      <c r="AM55" s="198"/>
      <c r="AN55" s="198"/>
      <c r="AO55" s="198"/>
      <c r="AP55" s="198"/>
      <c r="AQ55" s="198"/>
      <c r="AR55" s="198"/>
      <c r="AS55" s="202"/>
    </row>
    <row r="56" spans="1:45" ht="12" customHeight="1">
      <c r="A56" s="193"/>
      <c r="B56" s="194"/>
      <c r="C56" s="194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98"/>
      <c r="Z56" s="198"/>
      <c r="AA56" s="198"/>
      <c r="AB56" s="198"/>
      <c r="AC56" s="200"/>
      <c r="AD56" s="200"/>
      <c r="AE56" s="200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202"/>
    </row>
    <row r="57" spans="1:45" ht="12" customHeight="1">
      <c r="A57" s="193">
        <f>'工事 (8)'!$K$28</f>
        <v>0</v>
      </c>
      <c r="B57" s="194"/>
      <c r="C57" s="194"/>
      <c r="D57" s="170">
        <f>'工事 (8)'!$K$29</f>
        <v>0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98">
        <f>'工事 (8)'!$K$30</f>
        <v>0</v>
      </c>
      <c r="Z57" s="198"/>
      <c r="AA57" s="198"/>
      <c r="AB57" s="198"/>
      <c r="AC57" s="200">
        <f>'工事 (8)'!$L$30</f>
        <v>0</v>
      </c>
      <c r="AD57" s="200"/>
      <c r="AE57" s="200"/>
      <c r="AF57" s="198">
        <f>'工事 (8)'!$M$30</f>
        <v>0</v>
      </c>
      <c r="AG57" s="198"/>
      <c r="AH57" s="198"/>
      <c r="AI57" s="198"/>
      <c r="AJ57" s="198"/>
      <c r="AK57" s="198"/>
      <c r="AL57" s="198" t="str">
        <f>'工事 (8)'!$N$30</f>
        <v/>
      </c>
      <c r="AM57" s="198"/>
      <c r="AN57" s="198"/>
      <c r="AO57" s="198"/>
      <c r="AP57" s="198"/>
      <c r="AQ57" s="198"/>
      <c r="AR57" s="198"/>
      <c r="AS57" s="202"/>
    </row>
    <row r="58" spans="1:45" ht="12" customHeight="1" thickBot="1">
      <c r="A58" s="195"/>
      <c r="B58" s="196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9"/>
      <c r="Z58" s="199"/>
      <c r="AA58" s="199"/>
      <c r="AB58" s="199"/>
      <c r="AC58" s="201"/>
      <c r="AD58" s="201"/>
      <c r="AE58" s="201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203"/>
    </row>
    <row r="59" spans="1:45" ht="12" customHeight="1" thickBot="1"/>
    <row r="60" spans="1:45" ht="12" customHeight="1">
      <c r="W60" s="171" t="s">
        <v>105</v>
      </c>
      <c r="X60" s="172"/>
      <c r="Y60" s="172"/>
      <c r="Z60" s="172"/>
      <c r="AA60" s="172"/>
      <c r="AB60" s="172"/>
      <c r="AC60" s="172"/>
      <c r="AD60" s="172"/>
      <c r="AE60" s="175">
        <f t="shared" ref="AE60" si="2">SUM(AL43:AS58)</f>
        <v>0</v>
      </c>
      <c r="AF60" s="175"/>
      <c r="AG60" s="175"/>
      <c r="AH60" s="175"/>
      <c r="AI60" s="175"/>
      <c r="AJ60" s="177" t="s">
        <v>97</v>
      </c>
      <c r="AK60" s="177"/>
      <c r="AL60" s="177"/>
      <c r="AM60" s="177"/>
      <c r="AN60" s="177"/>
      <c r="AO60" s="175">
        <f>ROUND(AE60/1.1*0.1,0)</f>
        <v>0</v>
      </c>
      <c r="AP60" s="175"/>
      <c r="AQ60" s="175"/>
      <c r="AR60" s="175"/>
      <c r="AS60" s="179"/>
    </row>
    <row r="61" spans="1:45" ht="12" customHeight="1" thickBot="1">
      <c r="W61" s="173"/>
      <c r="X61" s="174"/>
      <c r="Y61" s="174"/>
      <c r="Z61" s="174"/>
      <c r="AA61" s="174"/>
      <c r="AB61" s="174"/>
      <c r="AC61" s="174"/>
      <c r="AD61" s="174"/>
      <c r="AE61" s="176"/>
      <c r="AF61" s="176"/>
      <c r="AG61" s="176"/>
      <c r="AH61" s="176"/>
      <c r="AI61" s="176"/>
      <c r="AJ61" s="178"/>
      <c r="AK61" s="178"/>
      <c r="AL61" s="178"/>
      <c r="AM61" s="178"/>
      <c r="AN61" s="178"/>
      <c r="AO61" s="176"/>
      <c r="AP61" s="176"/>
      <c r="AQ61" s="176"/>
      <c r="AR61" s="176"/>
      <c r="AS61" s="180"/>
    </row>
    <row r="62" spans="1:45" ht="12" customHeight="1" thickBot="1"/>
    <row r="63" spans="1:45" ht="12" customHeight="1">
      <c r="AF63" s="181" t="s">
        <v>95</v>
      </c>
      <c r="AG63" s="182"/>
      <c r="AH63" s="182"/>
      <c r="AI63" s="182"/>
      <c r="AJ63" s="182"/>
      <c r="AK63" s="183"/>
      <c r="AL63" s="187">
        <f t="shared" ref="AL63" si="3">SUM(AO25:AS34)</f>
        <v>0</v>
      </c>
      <c r="AM63" s="188"/>
      <c r="AN63" s="188"/>
      <c r="AO63" s="188"/>
      <c r="AP63" s="188"/>
      <c r="AQ63" s="188"/>
      <c r="AR63" s="188"/>
      <c r="AS63" s="189"/>
    </row>
    <row r="64" spans="1:45" ht="12" customHeight="1" thickBot="1">
      <c r="AF64" s="184"/>
      <c r="AG64" s="185"/>
      <c r="AH64" s="185"/>
      <c r="AI64" s="185"/>
      <c r="AJ64" s="185"/>
      <c r="AK64" s="186"/>
      <c r="AL64" s="190"/>
      <c r="AM64" s="191"/>
      <c r="AN64" s="191"/>
      <c r="AO64" s="191"/>
      <c r="AP64" s="191"/>
      <c r="AQ64" s="191"/>
      <c r="AR64" s="191"/>
      <c r="AS64" s="192"/>
    </row>
    <row r="66" spans="1:45" ht="12" customHeight="1">
      <c r="A66" s="162" t="s">
        <v>106</v>
      </c>
      <c r="B66" s="162"/>
      <c r="C66" s="162"/>
      <c r="D66" s="162"/>
      <c r="E66" s="162"/>
      <c r="F66" s="162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8" t="s">
        <v>107</v>
      </c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</row>
    <row r="67" spans="1:45" ht="12" customHeight="1">
      <c r="A67" s="163"/>
      <c r="B67" s="163"/>
      <c r="C67" s="163"/>
      <c r="D67" s="163"/>
      <c r="E67" s="163"/>
      <c r="F67" s="163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</row>
    <row r="68" spans="1:45" ht="12" customHeight="1">
      <c r="A68" s="163"/>
      <c r="B68" s="163"/>
      <c r="C68" s="163"/>
      <c r="D68" s="163"/>
      <c r="E68" s="163"/>
      <c r="F68" s="163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9" t="s">
        <v>108</v>
      </c>
      <c r="AI68" s="169"/>
      <c r="AJ68" s="169"/>
      <c r="AK68" s="169"/>
      <c r="AL68" s="169" t="s">
        <v>108</v>
      </c>
      <c r="AM68" s="169"/>
      <c r="AN68" s="169"/>
      <c r="AO68" s="169"/>
      <c r="AP68" s="169" t="s">
        <v>108</v>
      </c>
      <c r="AQ68" s="169"/>
      <c r="AR68" s="169"/>
      <c r="AS68" s="169"/>
    </row>
    <row r="69" spans="1:45" ht="12" customHeight="1">
      <c r="A69" s="163"/>
      <c r="B69" s="163"/>
      <c r="C69" s="163"/>
      <c r="D69" s="163"/>
      <c r="E69" s="163"/>
      <c r="F69" s="163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</row>
    <row r="70" spans="1:45" ht="12" customHeight="1">
      <c r="A70" s="163"/>
      <c r="B70" s="163"/>
      <c r="C70" s="163"/>
      <c r="D70" s="163"/>
      <c r="E70" s="163"/>
      <c r="F70" s="163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</row>
    <row r="71" spans="1:45" ht="12" customHeight="1">
      <c r="A71" s="163"/>
      <c r="B71" s="163"/>
      <c r="C71" s="163"/>
      <c r="D71" s="163"/>
      <c r="E71" s="163"/>
      <c r="F71" s="163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</row>
    <row r="72" spans="1:45" ht="12" customHeight="1">
      <c r="A72" s="163"/>
      <c r="B72" s="163"/>
      <c r="C72" s="163"/>
      <c r="D72" s="163"/>
      <c r="E72" s="163"/>
      <c r="F72" s="163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</row>
    <row r="73" spans="1:45" ht="12" customHeight="1">
      <c r="A73" s="164"/>
      <c r="B73" s="164"/>
      <c r="C73" s="164"/>
      <c r="D73" s="164"/>
      <c r="E73" s="164"/>
      <c r="F73" s="164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</row>
  </sheetData>
  <sheetProtection algorithmName="SHA-512" hashValue="pw0kGVIXI7UsSt7pQpljfbyCHSlRhYygkN0q1UaKRm614+t5A08fQdgqXTNk91Lc0hW4DDA/N+y+uAT/EhZgpg==" saltValue="XadzQpWWDAyc41tQTt0AAw==" spinCount="100000" sheet="1" objects="1" scenarios="1"/>
  <mergeCells count="153">
    <mergeCell ref="A1:B2"/>
    <mergeCell ref="C1:M2"/>
    <mergeCell ref="P4:S5"/>
    <mergeCell ref="T4:W5"/>
    <mergeCell ref="AC4:AD5"/>
    <mergeCell ref="AE4:AI5"/>
    <mergeCell ref="AD12:AF13"/>
    <mergeCell ref="AG12:AK13"/>
    <mergeCell ref="AL12:AN13"/>
    <mergeCell ref="AO12:AS13"/>
    <mergeCell ref="AD14:AF15"/>
    <mergeCell ref="AG14:AS15"/>
    <mergeCell ref="AC6:AF7"/>
    <mergeCell ref="AG6:AS7"/>
    <mergeCell ref="A8:E10"/>
    <mergeCell ref="F8:Y10"/>
    <mergeCell ref="AC8:AF9"/>
    <mergeCell ref="AG8:AQ9"/>
    <mergeCell ref="AR8:AS9"/>
    <mergeCell ref="AC10:AF11"/>
    <mergeCell ref="AG10:AS11"/>
    <mergeCell ref="A16:G18"/>
    <mergeCell ref="H16:T18"/>
    <mergeCell ref="U16:Y18"/>
    <mergeCell ref="A20:F21"/>
    <mergeCell ref="A22:C24"/>
    <mergeCell ref="D22:K24"/>
    <mergeCell ref="L22:Q24"/>
    <mergeCell ref="R22:V24"/>
    <mergeCell ref="W22:Y24"/>
    <mergeCell ref="Z22:AD24"/>
    <mergeCell ref="AE22:AI24"/>
    <mergeCell ref="AJ22:AN24"/>
    <mergeCell ref="AO22:AS24"/>
    <mergeCell ref="A25:C26"/>
    <mergeCell ref="D25:K26"/>
    <mergeCell ref="L25:Q26"/>
    <mergeCell ref="R25:V26"/>
    <mergeCell ref="W25:Y26"/>
    <mergeCell ref="Z25:AD26"/>
    <mergeCell ref="AE25:AI26"/>
    <mergeCell ref="AJ25:AN26"/>
    <mergeCell ref="AO25:AS26"/>
    <mergeCell ref="A27:C28"/>
    <mergeCell ref="D27:K28"/>
    <mergeCell ref="L27:Q28"/>
    <mergeCell ref="R27:V28"/>
    <mergeCell ref="W27:Y28"/>
    <mergeCell ref="Z27:AD28"/>
    <mergeCell ref="AE27:AI28"/>
    <mergeCell ref="AJ27:AN28"/>
    <mergeCell ref="AO27:AS28"/>
    <mergeCell ref="A29:C30"/>
    <mergeCell ref="D29:K30"/>
    <mergeCell ref="L29:Q30"/>
    <mergeCell ref="R29:V30"/>
    <mergeCell ref="W29:Y30"/>
    <mergeCell ref="Z29:AD30"/>
    <mergeCell ref="AE29:AI30"/>
    <mergeCell ref="AJ29:AN30"/>
    <mergeCell ref="AO29:AS30"/>
    <mergeCell ref="A31:C32"/>
    <mergeCell ref="D31:K32"/>
    <mergeCell ref="L31:Q32"/>
    <mergeCell ref="R31:V32"/>
    <mergeCell ref="W31:Y32"/>
    <mergeCell ref="Z31:AD32"/>
    <mergeCell ref="AE31:AI32"/>
    <mergeCell ref="AJ31:AN32"/>
    <mergeCell ref="AO31:AS32"/>
    <mergeCell ref="AE33:AI34"/>
    <mergeCell ref="AJ33:AN34"/>
    <mergeCell ref="AO33:AS34"/>
    <mergeCell ref="W36:AD37"/>
    <mergeCell ref="AE36:AI37"/>
    <mergeCell ref="AJ36:AN37"/>
    <mergeCell ref="AO36:AS37"/>
    <mergeCell ref="A33:C34"/>
    <mergeCell ref="D33:K34"/>
    <mergeCell ref="L33:Q34"/>
    <mergeCell ref="R33:V34"/>
    <mergeCell ref="W33:Y34"/>
    <mergeCell ref="Z33:AD34"/>
    <mergeCell ref="AL41:AS42"/>
    <mergeCell ref="A43:C44"/>
    <mergeCell ref="D43:X44"/>
    <mergeCell ref="Y43:AB44"/>
    <mergeCell ref="AC43:AE44"/>
    <mergeCell ref="AF43:AK44"/>
    <mergeCell ref="AL43:AS44"/>
    <mergeCell ref="A39:F40"/>
    <mergeCell ref="A41:C42"/>
    <mergeCell ref="D41:X42"/>
    <mergeCell ref="Y41:AB42"/>
    <mergeCell ref="AC41:AE42"/>
    <mergeCell ref="AF41:AK42"/>
    <mergeCell ref="A47:C48"/>
    <mergeCell ref="D47:X48"/>
    <mergeCell ref="Y47:AB48"/>
    <mergeCell ref="AC47:AE48"/>
    <mergeCell ref="AF47:AK48"/>
    <mergeCell ref="AL47:AS48"/>
    <mergeCell ref="A45:C46"/>
    <mergeCell ref="D45:X46"/>
    <mergeCell ref="Y45:AB46"/>
    <mergeCell ref="AC45:AE46"/>
    <mergeCell ref="AF45:AK46"/>
    <mergeCell ref="AL45:AS46"/>
    <mergeCell ref="A51:C52"/>
    <mergeCell ref="D51:X52"/>
    <mergeCell ref="Y51:AB52"/>
    <mergeCell ref="AC51:AE52"/>
    <mergeCell ref="AF51:AK52"/>
    <mergeCell ref="AL51:AS52"/>
    <mergeCell ref="A49:C50"/>
    <mergeCell ref="D49:X50"/>
    <mergeCell ref="Y49:AB50"/>
    <mergeCell ref="AC49:AE50"/>
    <mergeCell ref="AF49:AK50"/>
    <mergeCell ref="AL49:AS50"/>
    <mergeCell ref="A55:C56"/>
    <mergeCell ref="D55:X56"/>
    <mergeCell ref="Y55:AB56"/>
    <mergeCell ref="AC55:AE56"/>
    <mergeCell ref="AF55:AK56"/>
    <mergeCell ref="AL55:AS56"/>
    <mergeCell ref="A53:C54"/>
    <mergeCell ref="D53:X54"/>
    <mergeCell ref="Y53:AB54"/>
    <mergeCell ref="AC53:AE54"/>
    <mergeCell ref="AF53:AK54"/>
    <mergeCell ref="AL53:AS54"/>
    <mergeCell ref="W60:AD61"/>
    <mergeCell ref="AE60:AI61"/>
    <mergeCell ref="AJ60:AN61"/>
    <mergeCell ref="AO60:AS61"/>
    <mergeCell ref="AF63:AK64"/>
    <mergeCell ref="AL63:AS64"/>
    <mergeCell ref="A57:C58"/>
    <mergeCell ref="D57:X58"/>
    <mergeCell ref="Y57:AB58"/>
    <mergeCell ref="AC57:AE58"/>
    <mergeCell ref="AF57:AK58"/>
    <mergeCell ref="AL57:AS58"/>
    <mergeCell ref="A66:F73"/>
    <mergeCell ref="G66:AG73"/>
    <mergeCell ref="AH66:AS67"/>
    <mergeCell ref="AH68:AK69"/>
    <mergeCell ref="AL68:AO69"/>
    <mergeCell ref="AP68:AS69"/>
    <mergeCell ref="AH70:AK73"/>
    <mergeCell ref="AL70:AO73"/>
    <mergeCell ref="AP70:AS73"/>
  </mergeCells>
  <phoneticPr fontId="7"/>
  <printOptions horizontalCentered="1"/>
  <pageMargins left="0.19685039370078741" right="0.19685039370078741" top="0.59055118110236227" bottom="0.19685039370078741" header="0.31496062992125984" footer="0.31496062992125984"/>
  <pageSetup paperSize="9" scale="85" orientation="portrait" blackAndWhite="1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B3740-CC39-4DDA-B9AB-DAF3EF65BEB7}">
  <sheetPr>
    <tabColor rgb="FFFFFF00"/>
  </sheetPr>
  <dimension ref="A1:N51"/>
  <sheetViews>
    <sheetView showGridLines="0" view="pageBreakPreview" zoomScale="85" zoomScaleNormal="85" zoomScaleSheetLayoutView="85" workbookViewId="0">
      <selection sqref="A1:B2"/>
    </sheetView>
  </sheetViews>
  <sheetFormatPr defaultRowHeight="18.75"/>
  <cols>
    <col min="1" max="1" width="2.75" bestFit="1" customWidth="1"/>
    <col min="2" max="2" width="10" customWidth="1"/>
    <col min="3" max="3" width="7.5" customWidth="1"/>
    <col min="4" max="7" width="12.625" customWidth="1"/>
    <col min="8" max="8" width="2.75" customWidth="1"/>
    <col min="11" max="11" width="11.5" customWidth="1"/>
    <col min="12" max="12" width="7.375" customWidth="1"/>
    <col min="13" max="14" width="12.625" customWidth="1"/>
  </cols>
  <sheetData>
    <row r="1" spans="1:14" ht="24.75" customHeight="1">
      <c r="B1" s="38" t="s">
        <v>62</v>
      </c>
      <c r="C1" s="328" t="str">
        <f>IF(工事!$C$1="","",工事!$C$1)</f>
        <v/>
      </c>
      <c r="D1" s="329"/>
      <c r="E1" s="38" t="s">
        <v>48</v>
      </c>
      <c r="F1" s="58"/>
    </row>
    <row r="2" spans="1:14" s="20" customFormat="1" ht="6.75" customHeight="1"/>
    <row r="3" spans="1:14" ht="30" customHeight="1">
      <c r="B3" s="23" t="s">
        <v>40</v>
      </c>
      <c r="C3" s="286"/>
      <c r="D3" s="287"/>
      <c r="E3" s="287"/>
      <c r="F3" s="288"/>
      <c r="G3" s="289"/>
    </row>
    <row r="4" spans="1:14" s="20" customFormat="1" ht="6.75" customHeight="1"/>
    <row r="5" spans="1:14" ht="15.75" customHeight="1">
      <c r="C5" s="21" t="s">
        <v>41</v>
      </c>
      <c r="D5" s="22"/>
      <c r="E5" t="s">
        <v>42</v>
      </c>
    </row>
    <row r="6" spans="1:14" ht="24.75" customHeight="1" thickBot="1">
      <c r="A6" s="51" t="s">
        <v>45</v>
      </c>
      <c r="D6" s="24"/>
      <c r="E6" s="24"/>
      <c r="F6" s="24"/>
      <c r="G6" s="24"/>
      <c r="H6" s="51" t="s">
        <v>46</v>
      </c>
    </row>
    <row r="7" spans="1:14" ht="18.75" customHeight="1">
      <c r="A7" s="309">
        <v>1</v>
      </c>
      <c r="B7" s="292" t="s">
        <v>31</v>
      </c>
      <c r="C7" s="293"/>
      <c r="D7" s="297"/>
      <c r="E7" s="298"/>
      <c r="F7" s="298"/>
      <c r="G7" s="299"/>
      <c r="H7" s="309">
        <v>1</v>
      </c>
      <c r="I7" s="292" t="s">
        <v>38</v>
      </c>
      <c r="J7" s="293"/>
      <c r="K7" s="317"/>
      <c r="L7" s="318"/>
      <c r="M7" s="318"/>
      <c r="N7" s="319"/>
    </row>
    <row r="8" spans="1:14" ht="18.75" customHeight="1">
      <c r="A8" s="310"/>
      <c r="B8" s="290" t="s">
        <v>37</v>
      </c>
      <c r="C8" s="291"/>
      <c r="D8" s="300"/>
      <c r="E8" s="301"/>
      <c r="F8" s="301"/>
      <c r="G8" s="302"/>
      <c r="H8" s="310"/>
      <c r="I8" s="290" t="s">
        <v>39</v>
      </c>
      <c r="J8" s="291"/>
      <c r="K8" s="320"/>
      <c r="L8" s="321"/>
      <c r="M8" s="321"/>
      <c r="N8" s="322"/>
    </row>
    <row r="9" spans="1:14" ht="18.75" customHeight="1" thickBot="1">
      <c r="A9" s="310"/>
      <c r="B9" s="290" t="s">
        <v>32</v>
      </c>
      <c r="C9" s="291"/>
      <c r="D9" s="303"/>
      <c r="E9" s="304"/>
      <c r="F9" s="304"/>
      <c r="G9" s="305"/>
      <c r="H9" s="311"/>
      <c r="I9" s="323" t="s">
        <v>44</v>
      </c>
      <c r="J9" s="282"/>
      <c r="K9" s="27"/>
      <c r="L9" s="27"/>
      <c r="M9" s="28"/>
      <c r="N9" s="29" t="str">
        <f>IF(AND(K9="",M9=""),"",IF(AND(K9="",M9&gt;0),M9,K9*M9))</f>
        <v/>
      </c>
    </row>
    <row r="10" spans="1:14" ht="18.75" customHeight="1">
      <c r="A10" s="310"/>
      <c r="B10" s="290" t="s">
        <v>33</v>
      </c>
      <c r="C10" s="291"/>
      <c r="D10" s="306"/>
      <c r="E10" s="307"/>
      <c r="F10" s="307"/>
      <c r="G10" s="308"/>
      <c r="H10" s="309">
        <v>2</v>
      </c>
      <c r="I10" s="292" t="s">
        <v>38</v>
      </c>
      <c r="J10" s="293"/>
      <c r="K10" s="317"/>
      <c r="L10" s="324"/>
      <c r="M10" s="324"/>
      <c r="N10" s="325"/>
    </row>
    <row r="11" spans="1:14" ht="18.75" customHeight="1">
      <c r="A11" s="310"/>
      <c r="B11" s="290" t="s">
        <v>43</v>
      </c>
      <c r="C11" s="291"/>
      <c r="D11" s="294" t="str">
        <f>IF(OR(D9="",D9=0),"",D10/D9)</f>
        <v/>
      </c>
      <c r="E11" s="295"/>
      <c r="F11" s="295"/>
      <c r="G11" s="296"/>
      <c r="H11" s="310"/>
      <c r="I11" s="290" t="s">
        <v>39</v>
      </c>
      <c r="J11" s="291"/>
      <c r="K11" s="320"/>
      <c r="L11" s="321"/>
      <c r="M11" s="321"/>
      <c r="N11" s="322"/>
    </row>
    <row r="12" spans="1:14" ht="18.75" customHeight="1" thickBot="1">
      <c r="A12" s="310"/>
      <c r="B12" s="290" t="s">
        <v>34</v>
      </c>
      <c r="C12" s="291"/>
      <c r="D12" s="312"/>
      <c r="E12" s="99"/>
      <c r="F12" s="99"/>
      <c r="G12" s="313"/>
      <c r="H12" s="311"/>
      <c r="I12" s="323" t="s">
        <v>44</v>
      </c>
      <c r="J12" s="282"/>
      <c r="K12" s="27"/>
      <c r="L12" s="27"/>
      <c r="M12" s="28"/>
      <c r="N12" s="29" t="str">
        <f>IF(AND(K12="",M12=""),"",IF(AND(K12="",M12&gt;0),M12,K12*M12))</f>
        <v/>
      </c>
    </row>
    <row r="13" spans="1:14" ht="18.75" customHeight="1">
      <c r="A13" s="310"/>
      <c r="B13" s="290" t="s">
        <v>35</v>
      </c>
      <c r="C13" s="291"/>
      <c r="D13" s="314" t="str">
        <f>IF(D10="","",D10-D12)</f>
        <v/>
      </c>
      <c r="E13" s="315"/>
      <c r="F13" s="315"/>
      <c r="G13" s="316"/>
      <c r="H13" s="309">
        <v>3</v>
      </c>
      <c r="I13" s="292" t="s">
        <v>38</v>
      </c>
      <c r="J13" s="293"/>
      <c r="K13" s="317"/>
      <c r="L13" s="324"/>
      <c r="M13" s="324"/>
      <c r="N13" s="325"/>
    </row>
    <row r="14" spans="1:14" ht="18.75" customHeight="1" thickBot="1">
      <c r="A14" s="311"/>
      <c r="B14" s="281" t="s">
        <v>36</v>
      </c>
      <c r="C14" s="282"/>
      <c r="D14" s="283" t="str">
        <f>IF(D10="","",D9-D12-D13)</f>
        <v/>
      </c>
      <c r="E14" s="284"/>
      <c r="F14" s="284"/>
      <c r="G14" s="285"/>
      <c r="H14" s="310"/>
      <c r="I14" s="290" t="s">
        <v>39</v>
      </c>
      <c r="J14" s="291"/>
      <c r="K14" s="320"/>
      <c r="L14" s="321"/>
      <c r="M14" s="321"/>
      <c r="N14" s="322"/>
    </row>
    <row r="15" spans="1:14" ht="18.75" customHeight="1" thickBot="1">
      <c r="A15" s="309">
        <v>2</v>
      </c>
      <c r="B15" s="292" t="s">
        <v>31</v>
      </c>
      <c r="C15" s="293"/>
      <c r="D15" s="297"/>
      <c r="E15" s="298"/>
      <c r="F15" s="298"/>
      <c r="G15" s="299"/>
      <c r="H15" s="311"/>
      <c r="I15" s="323" t="s">
        <v>44</v>
      </c>
      <c r="J15" s="282"/>
      <c r="K15" s="27"/>
      <c r="L15" s="27"/>
      <c r="M15" s="28"/>
      <c r="N15" s="29" t="str">
        <f>IF(AND(K15="",M15=""),"",IF(AND(K15="",M15&gt;0),M15,K15*M15))</f>
        <v/>
      </c>
    </row>
    <row r="16" spans="1:14" ht="18.75" customHeight="1">
      <c r="A16" s="310"/>
      <c r="B16" s="290" t="s">
        <v>37</v>
      </c>
      <c r="C16" s="291"/>
      <c r="D16" s="300"/>
      <c r="E16" s="301"/>
      <c r="F16" s="301"/>
      <c r="G16" s="302"/>
      <c r="H16" s="309">
        <v>4</v>
      </c>
      <c r="I16" s="292" t="s">
        <v>38</v>
      </c>
      <c r="J16" s="293"/>
      <c r="K16" s="317"/>
      <c r="L16" s="324"/>
      <c r="M16" s="324"/>
      <c r="N16" s="325"/>
    </row>
    <row r="17" spans="1:14" ht="18.75" customHeight="1">
      <c r="A17" s="310"/>
      <c r="B17" s="290" t="s">
        <v>32</v>
      </c>
      <c r="C17" s="291"/>
      <c r="D17" s="303"/>
      <c r="E17" s="304"/>
      <c r="F17" s="304"/>
      <c r="G17" s="305"/>
      <c r="H17" s="310"/>
      <c r="I17" s="290" t="s">
        <v>39</v>
      </c>
      <c r="J17" s="291"/>
      <c r="K17" s="320"/>
      <c r="L17" s="321"/>
      <c r="M17" s="321"/>
      <c r="N17" s="322"/>
    </row>
    <row r="18" spans="1:14" ht="18.75" customHeight="1" thickBot="1">
      <c r="A18" s="310"/>
      <c r="B18" s="290" t="s">
        <v>33</v>
      </c>
      <c r="C18" s="291"/>
      <c r="D18" s="306"/>
      <c r="E18" s="307"/>
      <c r="F18" s="307"/>
      <c r="G18" s="308"/>
      <c r="H18" s="311"/>
      <c r="I18" s="323" t="s">
        <v>44</v>
      </c>
      <c r="J18" s="282"/>
      <c r="K18" s="27"/>
      <c r="L18" s="27"/>
      <c r="M18" s="28"/>
      <c r="N18" s="29" t="str">
        <f>IF(AND(K18="",M18=""),"",IF(AND(K18="",M18&gt;0),M18,K18*M18))</f>
        <v/>
      </c>
    </row>
    <row r="19" spans="1:14" ht="18.75" customHeight="1">
      <c r="A19" s="310"/>
      <c r="B19" s="290" t="s">
        <v>43</v>
      </c>
      <c r="C19" s="291"/>
      <c r="D19" s="294" t="str">
        <f>IF(OR(D17="",D17=0),"",D18/D17)</f>
        <v/>
      </c>
      <c r="E19" s="295"/>
      <c r="F19" s="295"/>
      <c r="G19" s="296"/>
      <c r="H19" s="309">
        <v>5</v>
      </c>
      <c r="I19" s="292" t="s">
        <v>38</v>
      </c>
      <c r="J19" s="293"/>
      <c r="K19" s="317"/>
      <c r="L19" s="324"/>
      <c r="M19" s="324"/>
      <c r="N19" s="325"/>
    </row>
    <row r="20" spans="1:14" ht="18.75" customHeight="1">
      <c r="A20" s="310"/>
      <c r="B20" s="290" t="s">
        <v>34</v>
      </c>
      <c r="C20" s="291"/>
      <c r="D20" s="312"/>
      <c r="E20" s="99"/>
      <c r="F20" s="99"/>
      <c r="G20" s="313"/>
      <c r="H20" s="310"/>
      <c r="I20" s="290" t="s">
        <v>39</v>
      </c>
      <c r="J20" s="291"/>
      <c r="K20" s="320"/>
      <c r="L20" s="321"/>
      <c r="M20" s="321"/>
      <c r="N20" s="322"/>
    </row>
    <row r="21" spans="1:14" ht="18.75" customHeight="1" thickBot="1">
      <c r="A21" s="310"/>
      <c r="B21" s="290" t="s">
        <v>35</v>
      </c>
      <c r="C21" s="291"/>
      <c r="D21" s="314" t="str">
        <f>IF(D18="","",D18-D20)</f>
        <v/>
      </c>
      <c r="E21" s="315"/>
      <c r="F21" s="315"/>
      <c r="G21" s="316"/>
      <c r="H21" s="311"/>
      <c r="I21" s="323" t="s">
        <v>44</v>
      </c>
      <c r="J21" s="282"/>
      <c r="K21" s="27"/>
      <c r="L21" s="27"/>
      <c r="M21" s="28"/>
      <c r="N21" s="29" t="str">
        <f>IF(AND(K21="",M21=""),"",IF(AND(K21="",M21&gt;0),M21,K21*M21))</f>
        <v/>
      </c>
    </row>
    <row r="22" spans="1:14" ht="18.75" customHeight="1" thickBot="1">
      <c r="A22" s="311"/>
      <c r="B22" s="281" t="s">
        <v>36</v>
      </c>
      <c r="C22" s="282"/>
      <c r="D22" s="283" t="str">
        <f>IF(D18="","",D17-D20-D21)</f>
        <v/>
      </c>
      <c r="E22" s="284"/>
      <c r="F22" s="284"/>
      <c r="G22" s="285"/>
      <c r="H22" s="309">
        <v>6</v>
      </c>
      <c r="I22" s="292" t="s">
        <v>38</v>
      </c>
      <c r="J22" s="293"/>
      <c r="K22" s="317"/>
      <c r="L22" s="324"/>
      <c r="M22" s="324"/>
      <c r="N22" s="325"/>
    </row>
    <row r="23" spans="1:14" ht="18.75" customHeight="1">
      <c r="A23" s="309">
        <v>3</v>
      </c>
      <c r="B23" s="292" t="s">
        <v>31</v>
      </c>
      <c r="C23" s="293"/>
      <c r="D23" s="297"/>
      <c r="E23" s="298"/>
      <c r="F23" s="298"/>
      <c r="G23" s="299"/>
      <c r="H23" s="310"/>
      <c r="I23" s="290" t="s">
        <v>39</v>
      </c>
      <c r="J23" s="291"/>
      <c r="K23" s="320"/>
      <c r="L23" s="321"/>
      <c r="M23" s="321"/>
      <c r="N23" s="322"/>
    </row>
    <row r="24" spans="1:14" ht="18.75" customHeight="1" thickBot="1">
      <c r="A24" s="310"/>
      <c r="B24" s="290" t="s">
        <v>37</v>
      </c>
      <c r="C24" s="291"/>
      <c r="D24" s="300"/>
      <c r="E24" s="301"/>
      <c r="F24" s="301"/>
      <c r="G24" s="302"/>
      <c r="H24" s="311"/>
      <c r="I24" s="323" t="s">
        <v>44</v>
      </c>
      <c r="J24" s="282"/>
      <c r="K24" s="27"/>
      <c r="L24" s="27"/>
      <c r="M24" s="28"/>
      <c r="N24" s="29" t="str">
        <f>IF(AND(K24="",M24=""),"",IF(AND(K24="",M24&gt;0),M24,K24*M24))</f>
        <v/>
      </c>
    </row>
    <row r="25" spans="1:14" ht="18.75" customHeight="1">
      <c r="A25" s="310"/>
      <c r="B25" s="290" t="s">
        <v>32</v>
      </c>
      <c r="C25" s="291"/>
      <c r="D25" s="303"/>
      <c r="E25" s="304"/>
      <c r="F25" s="304"/>
      <c r="G25" s="305"/>
      <c r="H25" s="309">
        <v>7</v>
      </c>
      <c r="I25" s="292" t="s">
        <v>38</v>
      </c>
      <c r="J25" s="293"/>
      <c r="K25" s="317"/>
      <c r="L25" s="324"/>
      <c r="M25" s="324"/>
      <c r="N25" s="325"/>
    </row>
    <row r="26" spans="1:14" ht="18.75" customHeight="1">
      <c r="A26" s="310"/>
      <c r="B26" s="290" t="s">
        <v>33</v>
      </c>
      <c r="C26" s="291"/>
      <c r="D26" s="306"/>
      <c r="E26" s="307"/>
      <c r="F26" s="307"/>
      <c r="G26" s="308"/>
      <c r="H26" s="310"/>
      <c r="I26" s="290" t="s">
        <v>39</v>
      </c>
      <c r="J26" s="291"/>
      <c r="K26" s="320"/>
      <c r="L26" s="321"/>
      <c r="M26" s="321"/>
      <c r="N26" s="322"/>
    </row>
    <row r="27" spans="1:14" ht="18.75" customHeight="1" thickBot="1">
      <c r="A27" s="310"/>
      <c r="B27" s="290" t="s">
        <v>43</v>
      </c>
      <c r="C27" s="291"/>
      <c r="D27" s="294" t="str">
        <f>IF(OR(D25="",D25=0),"",D26/D25)</f>
        <v/>
      </c>
      <c r="E27" s="295"/>
      <c r="F27" s="295"/>
      <c r="G27" s="296"/>
      <c r="H27" s="311"/>
      <c r="I27" s="323" t="s">
        <v>44</v>
      </c>
      <c r="J27" s="282"/>
      <c r="K27" s="27"/>
      <c r="L27" s="27"/>
      <c r="M27" s="28"/>
      <c r="N27" s="29" t="str">
        <f>IF(AND(K27="",M27=""),"",IF(AND(K27="",M27&gt;0),M27,K27*M27))</f>
        <v/>
      </c>
    </row>
    <row r="28" spans="1:14" ht="18.75" customHeight="1">
      <c r="A28" s="310"/>
      <c r="B28" s="290" t="s">
        <v>34</v>
      </c>
      <c r="C28" s="291"/>
      <c r="D28" s="312"/>
      <c r="E28" s="99"/>
      <c r="F28" s="99"/>
      <c r="G28" s="313"/>
      <c r="H28" s="309">
        <v>8</v>
      </c>
      <c r="I28" s="292" t="s">
        <v>38</v>
      </c>
      <c r="J28" s="293"/>
      <c r="K28" s="317"/>
      <c r="L28" s="324"/>
      <c r="M28" s="324"/>
      <c r="N28" s="325"/>
    </row>
    <row r="29" spans="1:14" ht="18.75" customHeight="1">
      <c r="A29" s="310"/>
      <c r="B29" s="290" t="s">
        <v>35</v>
      </c>
      <c r="C29" s="291"/>
      <c r="D29" s="314" t="str">
        <f>IF(OR(D26="",D26=0),"",D26-D28)</f>
        <v/>
      </c>
      <c r="E29" s="315"/>
      <c r="F29" s="315"/>
      <c r="G29" s="316"/>
      <c r="H29" s="310"/>
      <c r="I29" s="290" t="s">
        <v>39</v>
      </c>
      <c r="J29" s="291"/>
      <c r="K29" s="320"/>
      <c r="L29" s="321"/>
      <c r="M29" s="321"/>
      <c r="N29" s="322"/>
    </row>
    <row r="30" spans="1:14" ht="18.75" customHeight="1" thickBot="1">
      <c r="A30" s="311"/>
      <c r="B30" s="281" t="s">
        <v>36</v>
      </c>
      <c r="C30" s="282"/>
      <c r="D30" s="283" t="str">
        <f>IF(D26="","",D25-D28-D29)</f>
        <v/>
      </c>
      <c r="E30" s="284"/>
      <c r="F30" s="284"/>
      <c r="G30" s="285"/>
      <c r="H30" s="311"/>
      <c r="I30" s="323" t="s">
        <v>44</v>
      </c>
      <c r="J30" s="282"/>
      <c r="K30" s="27"/>
      <c r="L30" s="27"/>
      <c r="M30" s="28"/>
      <c r="N30" s="29" t="str">
        <f>IF(AND(K30="",M30=""),"",IF(AND(K30="",M30&gt;0),M30,K30*M30))</f>
        <v/>
      </c>
    </row>
    <row r="31" spans="1:14" ht="18.75" customHeight="1">
      <c r="A31" s="309">
        <v>4</v>
      </c>
      <c r="B31" s="292" t="s">
        <v>31</v>
      </c>
      <c r="C31" s="293"/>
      <c r="D31" s="297"/>
      <c r="E31" s="298"/>
      <c r="F31" s="298"/>
      <c r="G31" s="299"/>
    </row>
    <row r="32" spans="1:14" ht="18.75" customHeight="1">
      <c r="A32" s="310"/>
      <c r="B32" s="290" t="s">
        <v>37</v>
      </c>
      <c r="C32" s="291"/>
      <c r="D32" s="300"/>
      <c r="E32" s="301"/>
      <c r="F32" s="301"/>
      <c r="G32" s="302"/>
    </row>
    <row r="33" spans="1:7" ht="18.75" customHeight="1">
      <c r="A33" s="310"/>
      <c r="B33" s="290" t="s">
        <v>32</v>
      </c>
      <c r="C33" s="291"/>
      <c r="D33" s="303"/>
      <c r="E33" s="304"/>
      <c r="F33" s="304"/>
      <c r="G33" s="305"/>
    </row>
    <row r="34" spans="1:7" ht="18.75" customHeight="1">
      <c r="A34" s="310"/>
      <c r="B34" s="290" t="s">
        <v>33</v>
      </c>
      <c r="C34" s="291"/>
      <c r="D34" s="306"/>
      <c r="E34" s="307"/>
      <c r="F34" s="307"/>
      <c r="G34" s="308"/>
    </row>
    <row r="35" spans="1:7" ht="18.75" customHeight="1">
      <c r="A35" s="310"/>
      <c r="B35" s="290" t="s">
        <v>43</v>
      </c>
      <c r="C35" s="291"/>
      <c r="D35" s="294" t="str">
        <f>IF(OR(D33="",D33=0),"",D34/D33)</f>
        <v/>
      </c>
      <c r="E35" s="295"/>
      <c r="F35" s="295"/>
      <c r="G35" s="296"/>
    </row>
    <row r="36" spans="1:7" ht="18.75" customHeight="1">
      <c r="A36" s="310"/>
      <c r="B36" s="290" t="s">
        <v>34</v>
      </c>
      <c r="C36" s="291"/>
      <c r="D36" s="312"/>
      <c r="E36" s="99"/>
      <c r="F36" s="99"/>
      <c r="G36" s="313"/>
    </row>
    <row r="37" spans="1:7" ht="18.75" customHeight="1">
      <c r="A37" s="310"/>
      <c r="B37" s="290" t="s">
        <v>35</v>
      </c>
      <c r="C37" s="291"/>
      <c r="D37" s="314" t="str">
        <f>IF(D34="","",D34-D36)</f>
        <v/>
      </c>
      <c r="E37" s="315"/>
      <c r="F37" s="315"/>
      <c r="G37" s="316"/>
    </row>
    <row r="38" spans="1:7" ht="18.75" customHeight="1" thickBot="1">
      <c r="A38" s="311"/>
      <c r="B38" s="281" t="s">
        <v>36</v>
      </c>
      <c r="C38" s="282"/>
      <c r="D38" s="283" t="str">
        <f>IF(D34="","",D33-D36-D37)</f>
        <v/>
      </c>
      <c r="E38" s="284"/>
      <c r="F38" s="284"/>
      <c r="G38" s="285"/>
    </row>
    <row r="39" spans="1:7" ht="18.75" customHeight="1">
      <c r="A39" s="309">
        <v>5</v>
      </c>
      <c r="B39" s="292" t="s">
        <v>31</v>
      </c>
      <c r="C39" s="293"/>
      <c r="D39" s="297"/>
      <c r="E39" s="298"/>
      <c r="F39" s="298"/>
      <c r="G39" s="299"/>
    </row>
    <row r="40" spans="1:7" ht="18.75" customHeight="1">
      <c r="A40" s="310"/>
      <c r="B40" s="290" t="s">
        <v>37</v>
      </c>
      <c r="C40" s="291"/>
      <c r="D40" s="300"/>
      <c r="E40" s="301"/>
      <c r="F40" s="301"/>
      <c r="G40" s="302"/>
    </row>
    <row r="41" spans="1:7" ht="18.75" customHeight="1">
      <c r="A41" s="310"/>
      <c r="B41" s="290" t="s">
        <v>32</v>
      </c>
      <c r="C41" s="291"/>
      <c r="D41" s="303"/>
      <c r="E41" s="304"/>
      <c r="F41" s="304"/>
      <c r="G41" s="305"/>
    </row>
    <row r="42" spans="1:7" ht="18.75" customHeight="1">
      <c r="A42" s="310"/>
      <c r="B42" s="290" t="s">
        <v>33</v>
      </c>
      <c r="C42" s="291"/>
      <c r="D42" s="306"/>
      <c r="E42" s="307"/>
      <c r="F42" s="307"/>
      <c r="G42" s="308"/>
    </row>
    <row r="43" spans="1:7" ht="18.75" customHeight="1">
      <c r="A43" s="310"/>
      <c r="B43" s="290" t="s">
        <v>43</v>
      </c>
      <c r="C43" s="291"/>
      <c r="D43" s="294" t="str">
        <f>IF(OR(D41="",D41=0),"",D42/D41)</f>
        <v/>
      </c>
      <c r="E43" s="295"/>
      <c r="F43" s="295"/>
      <c r="G43" s="296"/>
    </row>
    <row r="44" spans="1:7" ht="18.75" customHeight="1">
      <c r="A44" s="310"/>
      <c r="B44" s="290" t="s">
        <v>34</v>
      </c>
      <c r="C44" s="291"/>
      <c r="D44" s="312"/>
      <c r="E44" s="99"/>
      <c r="F44" s="99"/>
      <c r="G44" s="313"/>
    </row>
    <row r="45" spans="1:7" ht="18.75" customHeight="1">
      <c r="A45" s="310"/>
      <c r="B45" s="290" t="s">
        <v>35</v>
      </c>
      <c r="C45" s="291"/>
      <c r="D45" s="314" t="str">
        <f>IF(D42="","",D42-D44)</f>
        <v/>
      </c>
      <c r="E45" s="315"/>
      <c r="F45" s="315"/>
      <c r="G45" s="316"/>
    </row>
    <row r="46" spans="1:7" ht="18.75" customHeight="1" thickBot="1">
      <c r="A46" s="311"/>
      <c r="B46" s="281" t="s">
        <v>36</v>
      </c>
      <c r="C46" s="282"/>
      <c r="D46" s="283" t="str">
        <f>IF(D42="","",D41-D44-D45)</f>
        <v/>
      </c>
      <c r="E46" s="284"/>
      <c r="F46" s="284"/>
      <c r="G46" s="285"/>
    </row>
    <row r="47" spans="1:7" ht="18.75" customHeight="1">
      <c r="B47" s="25"/>
      <c r="C47" s="25"/>
      <c r="D47" s="26"/>
      <c r="E47" s="26"/>
      <c r="F47" s="26"/>
      <c r="G47" s="26"/>
    </row>
    <row r="48" spans="1:7" ht="15.75" customHeight="1">
      <c r="C48" s="9"/>
    </row>
    <row r="49" ht="15.75" customHeight="1"/>
    <row r="50" ht="15.75" customHeight="1"/>
    <row r="51" ht="15.75" customHeight="1"/>
  </sheetData>
  <sheetProtection algorithmName="SHA-512" hashValue="xHTIu1nzPzw/mvL36qlKPu3WWua6fpouvdQnwaBJ8TipQ2uEdvhLAMWe82uR6gnzqPot35mEolq2fGPjjE9uBA==" saltValue="lizEjAvkWatgZPPMZeb4lg==" spinCount="100000" sheet="1" objects="1" scenarios="1"/>
  <mergeCells count="135">
    <mergeCell ref="I7:J7"/>
    <mergeCell ref="K7:N7"/>
    <mergeCell ref="B8:C8"/>
    <mergeCell ref="D8:G8"/>
    <mergeCell ref="I8:J8"/>
    <mergeCell ref="K8:N8"/>
    <mergeCell ref="C1:D1"/>
    <mergeCell ref="C3:G3"/>
    <mergeCell ref="A7:A14"/>
    <mergeCell ref="B7:C7"/>
    <mergeCell ref="D7:G7"/>
    <mergeCell ref="H7:H9"/>
    <mergeCell ref="B9:C9"/>
    <mergeCell ref="D9:G9"/>
    <mergeCell ref="B12:C12"/>
    <mergeCell ref="D12:G12"/>
    <mergeCell ref="I9:J9"/>
    <mergeCell ref="B10:C10"/>
    <mergeCell ref="D10:G10"/>
    <mergeCell ref="H10:H12"/>
    <mergeCell ref="I10:J10"/>
    <mergeCell ref="K10:N10"/>
    <mergeCell ref="B11:C11"/>
    <mergeCell ref="D11:G11"/>
    <mergeCell ref="I11:J11"/>
    <mergeCell ref="K11:N11"/>
    <mergeCell ref="I12:J12"/>
    <mergeCell ref="B13:C13"/>
    <mergeCell ref="D13:G13"/>
    <mergeCell ref="H13:H15"/>
    <mergeCell ref="I13:J13"/>
    <mergeCell ref="K13:N13"/>
    <mergeCell ref="B14:C14"/>
    <mergeCell ref="D14:G14"/>
    <mergeCell ref="I14:J14"/>
    <mergeCell ref="K14:N14"/>
    <mergeCell ref="K16:N16"/>
    <mergeCell ref="B17:C17"/>
    <mergeCell ref="D17:G17"/>
    <mergeCell ref="I17:J17"/>
    <mergeCell ref="K17:N17"/>
    <mergeCell ref="B18:C18"/>
    <mergeCell ref="D18:G18"/>
    <mergeCell ref="I18:J18"/>
    <mergeCell ref="A15:A22"/>
    <mergeCell ref="B15:C15"/>
    <mergeCell ref="D15:G15"/>
    <mergeCell ref="I15:J15"/>
    <mergeCell ref="B16:C16"/>
    <mergeCell ref="D16:G16"/>
    <mergeCell ref="H16:H18"/>
    <mergeCell ref="I16:J16"/>
    <mergeCell ref="B19:C19"/>
    <mergeCell ref="D19:G19"/>
    <mergeCell ref="H19:H21"/>
    <mergeCell ref="I19:J19"/>
    <mergeCell ref="K19:N19"/>
    <mergeCell ref="B20:C20"/>
    <mergeCell ref="D20:G20"/>
    <mergeCell ref="I20:J20"/>
    <mergeCell ref="K20:N20"/>
    <mergeCell ref="B21:C21"/>
    <mergeCell ref="D21:G21"/>
    <mergeCell ref="I21:J21"/>
    <mergeCell ref="B22:C22"/>
    <mergeCell ref="D22:G22"/>
    <mergeCell ref="H22:H24"/>
    <mergeCell ref="I22:J22"/>
    <mergeCell ref="K22:N22"/>
    <mergeCell ref="A23:A30"/>
    <mergeCell ref="B23:C23"/>
    <mergeCell ref="D23:G23"/>
    <mergeCell ref="I23:J23"/>
    <mergeCell ref="K23:N23"/>
    <mergeCell ref="K25:N25"/>
    <mergeCell ref="B26:C26"/>
    <mergeCell ref="D26:G26"/>
    <mergeCell ref="I26:J26"/>
    <mergeCell ref="K26:N26"/>
    <mergeCell ref="B27:C27"/>
    <mergeCell ref="D27:G27"/>
    <mergeCell ref="I27:J27"/>
    <mergeCell ref="B24:C24"/>
    <mergeCell ref="D24:G24"/>
    <mergeCell ref="I24:J24"/>
    <mergeCell ref="B25:C25"/>
    <mergeCell ref="D25:G25"/>
    <mergeCell ref="H25:H27"/>
    <mergeCell ref="I25:J25"/>
    <mergeCell ref="B28:C28"/>
    <mergeCell ref="D28:G28"/>
    <mergeCell ref="H28:H30"/>
    <mergeCell ref="I28:J28"/>
    <mergeCell ref="K28:N28"/>
    <mergeCell ref="B29:C29"/>
    <mergeCell ref="D29:G29"/>
    <mergeCell ref="I29:J29"/>
    <mergeCell ref="K29:N29"/>
    <mergeCell ref="B30:C30"/>
    <mergeCell ref="D34:G34"/>
    <mergeCell ref="B35:C35"/>
    <mergeCell ref="D35:G35"/>
    <mergeCell ref="D30:G30"/>
    <mergeCell ref="I30:J30"/>
    <mergeCell ref="B31:C31"/>
    <mergeCell ref="D31:G31"/>
    <mergeCell ref="B32:C32"/>
    <mergeCell ref="D32:G32"/>
    <mergeCell ref="B33:C33"/>
    <mergeCell ref="D33:G33"/>
    <mergeCell ref="B34:C34"/>
    <mergeCell ref="B38:C38"/>
    <mergeCell ref="D38:G38"/>
    <mergeCell ref="A39:A46"/>
    <mergeCell ref="B39:C39"/>
    <mergeCell ref="D39:G39"/>
    <mergeCell ref="B40:C40"/>
    <mergeCell ref="D40:G40"/>
    <mergeCell ref="B41:C41"/>
    <mergeCell ref="D41:G41"/>
    <mergeCell ref="B42:C42"/>
    <mergeCell ref="A31:A38"/>
    <mergeCell ref="B46:C46"/>
    <mergeCell ref="D46:G46"/>
    <mergeCell ref="D42:G42"/>
    <mergeCell ref="B43:C43"/>
    <mergeCell ref="D43:G43"/>
    <mergeCell ref="B44:C44"/>
    <mergeCell ref="D44:G44"/>
    <mergeCell ref="B45:C45"/>
    <mergeCell ref="D45:G45"/>
    <mergeCell ref="B36:C36"/>
    <mergeCell ref="D36:G36"/>
    <mergeCell ref="B37:C37"/>
    <mergeCell ref="D37:G37"/>
  </mergeCells>
  <phoneticPr fontId="7"/>
  <dataValidations count="11">
    <dataValidation type="list" imeMode="on" allowBlank="1" showInputMessage="1" showErrorMessage="1" prompt="担当者_x000a_プルダウンより選択" sqref="F1" xr:uid="{E80FEA85-C8B7-4880-8616-7F4A8F9E1459}">
      <formula1>"中村,大壁,中野,河西,嘉藤"</formula1>
    </dataValidation>
    <dataValidation errorStyle="information" allowBlank="1" showInputMessage="1" showErrorMessage="1" prompt="月日を_x000a_入力" sqref="K7:N7 K10:N10 K13:N13 K16:N16 K19:N19 K22:N22 K25:N25 K28:N28" xr:uid="{507D5BBD-4B40-4D57-811C-5810253D1694}"/>
    <dataValidation errorStyle="information" imeMode="on" allowBlank="1" showInputMessage="1" prompt="工事名を入力" sqref="C3:G3" xr:uid="{DE95B385-8724-4612-A2AB-C6BD47EB57D2}"/>
    <dataValidation imeMode="on" allowBlank="1" showInputMessage="1" showErrorMessage="1" prompt="摘要_x000a_入力" sqref="K8:N8 K11:N11 K14:N14 K17:N17 K20:N20 K23:N23 K26:N26 K29:N29" xr:uid="{A08C13D4-3343-4BAA-90D7-2F080F31B9C9}"/>
    <dataValidation errorStyle="information" imeMode="on" allowBlank="1" showInputMessage="1" prompt="注文内容入力" sqref="D8:G8 D16:G16 D24:G24 D32:G32 D40:G40" xr:uid="{FA57BC06-3745-4E2F-B847-894D0FB064A5}"/>
    <dataValidation errorStyle="information" imeMode="off" allowBlank="1" showInputMessage="1" prompt="単価_x000a_(税込)入力" sqref="M9 M12 M15 M18 M21 M24 M27 M30" xr:uid="{2C1E212A-8D6A-477E-8C7C-F350C62ECCE2}"/>
    <dataValidation errorStyle="information" imeMode="off" allowBlank="1" showInputMessage="1" prompt="既受領額入力" sqref="D12 D20 D28 D36 D44" xr:uid="{E8D4EBA7-85AB-402E-8D79-5BBD6664437B}"/>
    <dataValidation type="whole" errorStyle="information" imeMode="off" operator="greaterThanOrEqual" allowBlank="1" showInputMessage="1" prompt="出来高金額_x000a_(税込)入力" sqref="D10 D18 D26 D34 D42" xr:uid="{E554A4B8-0345-4574-A4D9-B10FC63E20E4}">
      <formula1>0</formula1>
    </dataValidation>
    <dataValidation type="textLength" errorStyle="information" imeMode="off" allowBlank="1" showInputMessage="1" prompt="契約金額_x000a_(税込)入力" sqref="D9 D17 D25 D33 D41" xr:uid="{C3D0EF84-E79D-4E1D-91B0-F959730458B8}">
      <formula1>0</formula1>
      <formula2>20</formula2>
    </dataValidation>
    <dataValidation type="whole" imeMode="off" allowBlank="1" showInputMessage="1" showErrorMessage="1" error="注番6桁_x000a_数字のみで入力" sqref="D6:D7 E6:G6 D15 D23 D31 D39" xr:uid="{9715A2EB-79DD-402A-8817-8AF6FCC4A33D}">
      <formula1>0</formula1>
      <formula2>999999</formula2>
    </dataValidation>
    <dataValidation type="whole" imeMode="off" operator="greaterThanOrEqual" allowBlank="1" showInputMessage="1" showErrorMessage="1" sqref="D45:D46 D21:D22 D29:D30 D37:D38 D13:D14" xr:uid="{4C3F637B-D29A-401F-89E0-24F64CFFBB89}">
      <formula1>0</formula1>
    </dataValidation>
  </dataValidations>
  <pageMargins left="0.7" right="0.7" top="0.75" bottom="0.75" header="0.3" footer="0.3"/>
  <pageSetup paperSize="9" scale="86" orientation="portrait" r:id="rId1"/>
  <colBreaks count="1" manualBreakCount="1">
    <brk id="7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4464-1116-4915-A838-298E324DF471}">
  <dimension ref="A1:E20"/>
  <sheetViews>
    <sheetView view="pageBreakPreview" zoomScaleNormal="100" zoomScaleSheetLayoutView="100" workbookViewId="0"/>
  </sheetViews>
  <sheetFormatPr defaultRowHeight="18.75"/>
  <cols>
    <col min="1" max="1" width="5" customWidth="1"/>
    <col min="2" max="2" width="14.625" customWidth="1"/>
    <col min="3" max="3" width="3.375" style="20" customWidth="1"/>
    <col min="4" max="5" width="30.625" customWidth="1"/>
  </cols>
  <sheetData>
    <row r="1" spans="1:5">
      <c r="D1" t="s">
        <v>8</v>
      </c>
      <c r="E1" t="s">
        <v>9</v>
      </c>
    </row>
    <row r="2" spans="1:5">
      <c r="A2" s="62" t="s">
        <v>11</v>
      </c>
      <c r="B2" s="63"/>
      <c r="C2" s="15" t="s">
        <v>10</v>
      </c>
      <c r="D2" s="36"/>
      <c r="E2" s="15" t="s">
        <v>109</v>
      </c>
    </row>
    <row r="3" spans="1:5">
      <c r="A3" s="16" t="s">
        <v>29</v>
      </c>
      <c r="B3" s="17"/>
      <c r="C3" s="15" t="s">
        <v>10</v>
      </c>
      <c r="D3" s="36"/>
      <c r="E3" s="15" t="s">
        <v>110</v>
      </c>
    </row>
    <row r="4" spans="1:5">
      <c r="A4" s="62" t="s">
        <v>12</v>
      </c>
      <c r="B4" s="63"/>
      <c r="C4" s="15" t="s">
        <v>10</v>
      </c>
      <c r="D4" s="36"/>
      <c r="E4" s="15" t="s">
        <v>111</v>
      </c>
    </row>
    <row r="5" spans="1:5">
      <c r="A5" s="62" t="s">
        <v>13</v>
      </c>
      <c r="B5" s="63"/>
      <c r="C5" s="15" t="s">
        <v>10</v>
      </c>
      <c r="D5" s="36"/>
      <c r="E5" s="15" t="s">
        <v>121</v>
      </c>
    </row>
    <row r="6" spans="1:5">
      <c r="A6" s="62" t="s">
        <v>14</v>
      </c>
      <c r="B6" s="63"/>
      <c r="C6" s="15"/>
      <c r="D6" s="36"/>
      <c r="E6" s="15"/>
    </row>
    <row r="7" spans="1:5">
      <c r="A7" s="62" t="s">
        <v>15</v>
      </c>
      <c r="B7" s="63"/>
      <c r="C7" s="15" t="s">
        <v>10</v>
      </c>
      <c r="D7" s="36"/>
      <c r="E7" s="15" t="s">
        <v>117</v>
      </c>
    </row>
    <row r="8" spans="1:5">
      <c r="A8" s="62" t="s">
        <v>16</v>
      </c>
      <c r="B8" s="63"/>
      <c r="C8" s="15" t="s">
        <v>10</v>
      </c>
      <c r="D8" s="36"/>
      <c r="E8" s="15" t="s">
        <v>118</v>
      </c>
    </row>
    <row r="9" spans="1:5">
      <c r="A9" s="59" t="s">
        <v>17</v>
      </c>
      <c r="B9" s="14" t="s">
        <v>18</v>
      </c>
      <c r="C9" s="15" t="s">
        <v>10</v>
      </c>
      <c r="D9" s="36"/>
      <c r="E9" s="18" t="s">
        <v>112</v>
      </c>
    </row>
    <row r="10" spans="1:5">
      <c r="A10" s="60"/>
      <c r="B10" s="14" t="s">
        <v>19</v>
      </c>
      <c r="C10" s="15" t="s">
        <v>10</v>
      </c>
      <c r="D10" s="36"/>
      <c r="E10" s="15" t="s">
        <v>123</v>
      </c>
    </row>
    <row r="11" spans="1:5">
      <c r="A11" s="60"/>
      <c r="B11" s="14" t="s">
        <v>20</v>
      </c>
      <c r="C11" s="15" t="s">
        <v>10</v>
      </c>
      <c r="D11" s="36"/>
      <c r="E11" s="18" t="s">
        <v>115</v>
      </c>
    </row>
    <row r="12" spans="1:5">
      <c r="A12" s="60"/>
      <c r="B12" s="14" t="s">
        <v>21</v>
      </c>
      <c r="C12" s="15" t="s">
        <v>10</v>
      </c>
      <c r="D12" s="36"/>
      <c r="E12" s="15" t="s">
        <v>113</v>
      </c>
    </row>
    <row r="13" spans="1:5">
      <c r="A13" s="60"/>
      <c r="B13" s="14" t="s">
        <v>22</v>
      </c>
      <c r="C13" s="15" t="s">
        <v>10</v>
      </c>
      <c r="D13" s="36"/>
      <c r="E13" s="15" t="s">
        <v>114</v>
      </c>
    </row>
    <row r="14" spans="1:5">
      <c r="A14" s="60"/>
      <c r="B14" s="14" t="s">
        <v>23</v>
      </c>
      <c r="C14" s="15" t="s">
        <v>10</v>
      </c>
      <c r="D14" s="37"/>
      <c r="E14" s="15">
        <v>9999999</v>
      </c>
    </row>
    <row r="15" spans="1:5">
      <c r="A15" s="61"/>
      <c r="B15" s="14" t="s">
        <v>24</v>
      </c>
      <c r="C15" s="15" t="s">
        <v>10</v>
      </c>
      <c r="D15" s="36"/>
      <c r="E15" s="15" t="s">
        <v>116</v>
      </c>
    </row>
    <row r="16" spans="1:5">
      <c r="A16" s="14" t="s">
        <v>25</v>
      </c>
      <c r="B16" s="14"/>
      <c r="C16" s="15"/>
      <c r="D16" s="36"/>
      <c r="E16" s="15" t="s">
        <v>119</v>
      </c>
    </row>
    <row r="17" spans="1:5">
      <c r="A17" s="14" t="s">
        <v>26</v>
      </c>
      <c r="B17" s="14"/>
      <c r="C17" s="15"/>
      <c r="D17" s="36"/>
      <c r="E17" s="15" t="s">
        <v>120</v>
      </c>
    </row>
    <row r="19" spans="1:5">
      <c r="B19" t="s">
        <v>27</v>
      </c>
    </row>
    <row r="20" spans="1:5">
      <c r="B20" t="s">
        <v>28</v>
      </c>
    </row>
  </sheetData>
  <mergeCells count="7">
    <mergeCell ref="A9:A15"/>
    <mergeCell ref="A2:B2"/>
    <mergeCell ref="A4:B4"/>
    <mergeCell ref="A5:B5"/>
    <mergeCell ref="A6:B6"/>
    <mergeCell ref="A7:B7"/>
    <mergeCell ref="A8:B8"/>
  </mergeCells>
  <phoneticPr fontId="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40D5F-1428-472B-AB63-BC69E854A20A}">
  <sheetPr>
    <tabColor rgb="FF0070C0"/>
  </sheetPr>
  <dimension ref="A1:BR36"/>
  <sheetViews>
    <sheetView showZeros="0" view="pageBreakPreview" topLeftCell="B1" zoomScaleNormal="100" zoomScaleSheetLayoutView="100" workbookViewId="0">
      <selection activeCell="B1" sqref="B1"/>
    </sheetView>
  </sheetViews>
  <sheetFormatPr defaultColWidth="2.125" defaultRowHeight="12.95" customHeight="1"/>
  <cols>
    <col min="1" max="1" width="2.375" style="53" hidden="1" customWidth="1"/>
    <col min="2" max="40" width="2.125" style="1"/>
    <col min="41" max="42" width="2.625" style="1" customWidth="1"/>
    <col min="43" max="16384" width="2.125" style="1"/>
  </cols>
  <sheetData>
    <row r="1" spans="2:70" ht="12.95" customHeight="1">
      <c r="Q1" s="6"/>
      <c r="R1" s="6"/>
      <c r="S1" s="6"/>
      <c r="AN1" s="4"/>
      <c r="AO1" s="86" t="str">
        <f>IF(工事!C1="","",MONTH(工事!C1))</f>
        <v/>
      </c>
      <c r="AP1" s="86"/>
      <c r="AQ1" s="84" t="s">
        <v>30</v>
      </c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6"/>
      <c r="BC1" s="6"/>
      <c r="BD1" s="6"/>
      <c r="BE1" s="6"/>
      <c r="BF1" s="6"/>
      <c r="BG1" s="6"/>
      <c r="BH1" s="6"/>
    </row>
    <row r="2" spans="2:70" ht="12.95" customHeight="1" thickBot="1">
      <c r="AO2" s="87"/>
      <c r="AP2" s="87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I2"/>
      <c r="BJ2"/>
      <c r="BK2"/>
      <c r="BL2"/>
      <c r="BM2"/>
      <c r="BN2"/>
      <c r="BO2"/>
      <c r="BP2"/>
      <c r="BQ2"/>
      <c r="BR2"/>
    </row>
    <row r="3" spans="2:70" ht="12.95" customHeight="1" thickTop="1">
      <c r="AQ3"/>
      <c r="AR3"/>
      <c r="AS3"/>
      <c r="AT3"/>
      <c r="AU3"/>
      <c r="AV3"/>
      <c r="AW3"/>
      <c r="AX3"/>
      <c r="AY3"/>
      <c r="AZ3"/>
      <c r="BA3"/>
      <c r="BH3" s="52"/>
      <c r="BI3"/>
      <c r="BJ3"/>
      <c r="BK3"/>
      <c r="BL3"/>
      <c r="BM3"/>
      <c r="BN3"/>
      <c r="BO3"/>
      <c r="BP3"/>
      <c r="BQ3"/>
      <c r="BR3"/>
    </row>
    <row r="4" spans="2:70" ht="12.95" customHeight="1">
      <c r="AT4" s="88">
        <f>工事!$C$1</f>
        <v>0</v>
      </c>
      <c r="AU4" s="89"/>
      <c r="AV4" s="89"/>
      <c r="AW4" s="89"/>
      <c r="AX4" s="89"/>
      <c r="AY4" s="89"/>
      <c r="AZ4" s="89"/>
      <c r="BA4" s="89"/>
    </row>
    <row r="5" spans="2:70" ht="12.95" customHeight="1">
      <c r="AT5" s="89"/>
      <c r="AU5" s="89"/>
      <c r="AV5" s="89"/>
      <c r="AW5" s="89"/>
      <c r="AX5" s="89"/>
      <c r="AY5" s="89"/>
      <c r="AZ5" s="89"/>
      <c r="BA5" s="89"/>
    </row>
    <row r="6" spans="2:70" ht="12.95" customHeight="1">
      <c r="C6"/>
      <c r="D6"/>
      <c r="E6"/>
      <c r="F6"/>
      <c r="G6"/>
      <c r="H6"/>
      <c r="I6"/>
      <c r="J6"/>
      <c r="K6"/>
      <c r="L6"/>
      <c r="M6"/>
      <c r="N6"/>
      <c r="O6"/>
      <c r="P6"/>
      <c r="Q6" s="35"/>
      <c r="R6" s="35"/>
      <c r="S6" s="3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 s="91" t="s">
        <v>54</v>
      </c>
      <c r="AL6" s="91"/>
      <c r="AM6" s="92">
        <f>基本情報!$D$4</f>
        <v>0</v>
      </c>
      <c r="AN6" s="92"/>
      <c r="AO6" s="92"/>
      <c r="AP6" s="92"/>
      <c r="AQ6" s="92"/>
      <c r="AR6" s="45"/>
      <c r="AS6" s="45"/>
      <c r="AT6" s="4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</row>
    <row r="7" spans="2:70" ht="12.95" customHeight="1">
      <c r="AK7" s="91"/>
      <c r="AL7" s="91"/>
      <c r="AM7" s="92"/>
      <c r="AN7" s="92"/>
      <c r="AO7" s="92"/>
      <c r="AP7" s="92"/>
      <c r="AQ7" s="92"/>
    </row>
    <row r="8" spans="2:70" ht="12.95" customHeight="1">
      <c r="C8"/>
      <c r="D8"/>
      <c r="E8"/>
      <c r="F8"/>
      <c r="G8"/>
      <c r="H8"/>
      <c r="I8"/>
      <c r="J8"/>
      <c r="K8"/>
      <c r="L8"/>
      <c r="M8"/>
      <c r="N8"/>
      <c r="O8"/>
      <c r="P8"/>
      <c r="Q8" s="35"/>
      <c r="R8" s="35"/>
      <c r="S8" s="35"/>
      <c r="T8"/>
      <c r="U8"/>
      <c r="V8"/>
      <c r="W8"/>
      <c r="X8"/>
      <c r="Y8"/>
      <c r="Z8"/>
      <c r="AA8"/>
      <c r="AB8"/>
      <c r="AC8"/>
      <c r="AD8"/>
      <c r="AE8"/>
      <c r="AF8"/>
      <c r="AG8"/>
      <c r="AH8" s="20"/>
      <c r="AI8" s="80" t="s">
        <v>50</v>
      </c>
      <c r="AJ8" s="80"/>
      <c r="AK8" s="80"/>
      <c r="AL8"/>
      <c r="AM8" s="90">
        <f>基本情報!$D$5</f>
        <v>0</v>
      </c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35"/>
      <c r="BC8" s="35"/>
      <c r="BD8" s="35"/>
      <c r="BE8" s="35"/>
      <c r="BF8" s="35"/>
      <c r="BG8" s="35"/>
      <c r="BH8" s="35"/>
    </row>
    <row r="9" spans="2:70" ht="12.9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H9" s="20"/>
      <c r="AI9" s="81"/>
      <c r="AJ9" s="81"/>
      <c r="AK9" s="81"/>
      <c r="AL9" s="44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</row>
    <row r="10" spans="2:70" ht="12.95" customHeight="1">
      <c r="B10" s="30"/>
      <c r="C10" s="31"/>
      <c r="D10" s="31"/>
      <c r="E10" s="31"/>
      <c r="F10" s="31"/>
      <c r="G10" s="31"/>
      <c r="I10" s="33"/>
      <c r="J10" s="33"/>
      <c r="K10" s="33"/>
      <c r="L10" s="33"/>
      <c r="M10" s="33"/>
      <c r="N10" s="33"/>
      <c r="Q10" s="125" t="s">
        <v>1</v>
      </c>
      <c r="R10" s="126"/>
      <c r="S10" s="126"/>
      <c r="T10" s="19"/>
      <c r="U10" s="19"/>
      <c r="Z10" s="19"/>
      <c r="AA10" s="19"/>
      <c r="AG10" s="46"/>
      <c r="AH10" s="46"/>
      <c r="AI10" s="82" t="s">
        <v>51</v>
      </c>
      <c r="AJ10" s="82"/>
      <c r="AK10" s="82"/>
      <c r="AL10" s="48"/>
      <c r="AM10" s="75">
        <f>基本情報!$D$2</f>
        <v>0</v>
      </c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8" t="s">
        <v>47</v>
      </c>
      <c r="BA10" s="78"/>
      <c r="BB10"/>
      <c r="BC10"/>
      <c r="BD10"/>
      <c r="BE10"/>
      <c r="BF10"/>
      <c r="BG10"/>
      <c r="BH10"/>
    </row>
    <row r="11" spans="2:70" ht="12.95" customHeight="1">
      <c r="B11" s="32"/>
      <c r="C11" s="32"/>
      <c r="D11" s="32"/>
      <c r="E11" s="32"/>
      <c r="F11" s="32"/>
      <c r="G11" s="32"/>
      <c r="H11" s="34"/>
      <c r="I11" s="34"/>
      <c r="J11" s="34"/>
      <c r="K11" s="34"/>
      <c r="L11" s="34"/>
      <c r="M11" s="34"/>
      <c r="N11" s="34"/>
      <c r="O11" s="47"/>
      <c r="P11" s="47"/>
      <c r="Q11" s="127"/>
      <c r="R11" s="127"/>
      <c r="S11" s="127"/>
      <c r="T11" s="19"/>
      <c r="U11" s="19"/>
      <c r="X11" s="5"/>
      <c r="Z11" s="19"/>
      <c r="AA11" s="19"/>
      <c r="AD11" s="5"/>
      <c r="AG11" s="46"/>
      <c r="AH11" s="46"/>
      <c r="AI11" s="81"/>
      <c r="AJ11" s="81"/>
      <c r="AK11" s="81"/>
      <c r="AL11" s="50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9"/>
      <c r="BA11" s="79"/>
      <c r="BB11" s="20"/>
      <c r="BC11" s="20"/>
      <c r="BD11" s="20"/>
      <c r="BE11" s="20"/>
      <c r="BF11" s="20"/>
      <c r="BG11" s="20"/>
      <c r="BH11" s="20"/>
    </row>
    <row r="12" spans="2:70" ht="12.95" customHeight="1"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9"/>
      <c r="R12" s="39"/>
      <c r="S12" s="3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46"/>
      <c r="AH12" s="46"/>
      <c r="AI12" s="147" t="s">
        <v>52</v>
      </c>
      <c r="AJ12" s="147"/>
      <c r="AK12" s="147"/>
      <c r="AL12" s="48"/>
      <c r="AM12" s="155">
        <f>基本情報!$D$17</f>
        <v>0</v>
      </c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39"/>
      <c r="BC12" s="39"/>
      <c r="BD12" s="39"/>
      <c r="BE12" s="39"/>
      <c r="BF12" s="39"/>
      <c r="BG12" s="39"/>
      <c r="BH12" s="39"/>
    </row>
    <row r="13" spans="2:70" ht="12.95" customHeight="1">
      <c r="B13" s="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9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48"/>
      <c r="AJ13" s="148"/>
      <c r="AK13" s="148"/>
      <c r="AL13" s="43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9"/>
      <c r="BC13" s="9"/>
      <c r="BD13" s="9"/>
      <c r="BE13" s="9"/>
      <c r="BF13" s="9"/>
      <c r="BG13" s="9"/>
      <c r="BH13" s="9"/>
    </row>
    <row r="14" spans="2:70" ht="12.95" customHeight="1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9"/>
      <c r="R14" s="9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82" t="s">
        <v>53</v>
      </c>
      <c r="AJ14" s="82"/>
      <c r="AK14" s="82"/>
      <c r="AL14" s="49"/>
      <c r="AM14" s="330">
        <f>基本情報!$D$7</f>
        <v>0</v>
      </c>
      <c r="AN14" s="330"/>
      <c r="AO14" s="330"/>
      <c r="AP14" s="330"/>
      <c r="AQ14" s="330"/>
      <c r="AR14" s="330"/>
      <c r="AS14" s="82" t="s">
        <v>7</v>
      </c>
      <c r="AT14" s="82"/>
      <c r="AU14" s="82"/>
      <c r="AV14" s="156">
        <f>基本情報!$D$8</f>
        <v>0</v>
      </c>
      <c r="AW14" s="156"/>
      <c r="AX14" s="156"/>
      <c r="AY14" s="156"/>
      <c r="AZ14" s="156"/>
      <c r="BA14" s="156"/>
      <c r="BB14" s="9"/>
      <c r="BC14" s="9"/>
      <c r="BD14" s="9"/>
      <c r="BE14" s="9"/>
      <c r="BF14" s="9"/>
      <c r="BG14" s="9"/>
      <c r="BH14" s="9"/>
    </row>
    <row r="15" spans="2:70" ht="12.95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9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81"/>
      <c r="AJ15" s="81"/>
      <c r="AK15" s="81"/>
      <c r="AL15" s="43"/>
      <c r="AM15" s="331"/>
      <c r="AN15" s="331"/>
      <c r="AO15" s="331"/>
      <c r="AP15" s="331"/>
      <c r="AQ15" s="331"/>
      <c r="AR15" s="331"/>
      <c r="AS15" s="81"/>
      <c r="AT15" s="81"/>
      <c r="AU15" s="81"/>
      <c r="AV15" s="157"/>
      <c r="AW15" s="157"/>
      <c r="AX15" s="157"/>
      <c r="AY15" s="157"/>
      <c r="AZ15" s="157"/>
      <c r="BA15" s="157"/>
      <c r="BB15" s="9"/>
      <c r="BC15" s="9"/>
      <c r="BD15" s="9"/>
      <c r="BE15" s="9"/>
      <c r="BF15" s="9"/>
      <c r="BG15" s="9"/>
      <c r="BH15" s="9"/>
    </row>
    <row r="16" spans="2:70" ht="12.95" customHeight="1" thickBo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7"/>
      <c r="AH16" s="7"/>
      <c r="AI16" s="10"/>
      <c r="AJ16" s="7"/>
      <c r="AN16" s="8"/>
      <c r="AO16" s="8"/>
      <c r="AP16" s="11"/>
      <c r="AQ16" s="11"/>
      <c r="AR16" s="11"/>
    </row>
    <row r="17" spans="1:63" ht="12.95" customHeight="1">
      <c r="B17" s="132" t="s">
        <v>0</v>
      </c>
      <c r="C17" s="133"/>
      <c r="D17" s="133"/>
      <c r="E17" s="133"/>
      <c r="F17" s="133"/>
      <c r="G17" s="133"/>
      <c r="H17" s="133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53" t="s">
        <v>2</v>
      </c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4"/>
      <c r="AL17" s="12"/>
      <c r="AM17" s="73" t="s">
        <v>55</v>
      </c>
      <c r="AN17" s="74"/>
      <c r="AO17" s="74"/>
      <c r="AP17" s="83">
        <f>基本情報!$D$10</f>
        <v>0</v>
      </c>
      <c r="AQ17" s="83"/>
      <c r="AR17" s="83"/>
      <c r="AS17" s="83"/>
      <c r="AT17" s="74" t="s">
        <v>57</v>
      </c>
      <c r="AU17" s="74"/>
      <c r="AV17" s="83">
        <f>基本情報!$D$12</f>
        <v>0</v>
      </c>
      <c r="AW17" s="83"/>
      <c r="AX17" s="83"/>
      <c r="AY17" s="83"/>
      <c r="AZ17" s="74" t="s">
        <v>58</v>
      </c>
      <c r="BA17" s="74"/>
      <c r="BB17" s="40"/>
      <c r="BC17" s="40"/>
      <c r="BD17" s="40"/>
      <c r="BE17" s="40"/>
      <c r="BF17" s="40"/>
      <c r="BG17" s="40"/>
      <c r="BH17" s="40"/>
    </row>
    <row r="18" spans="1:63" ht="12.95" customHeight="1" thickBot="1">
      <c r="B18" s="134"/>
      <c r="C18" s="135"/>
      <c r="D18" s="135"/>
      <c r="E18" s="135"/>
      <c r="F18" s="135"/>
      <c r="G18" s="135"/>
      <c r="H18" s="135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49" t="s">
        <v>4</v>
      </c>
      <c r="U18" s="150"/>
      <c r="V18" s="150"/>
      <c r="W18" s="151"/>
      <c r="X18" s="151"/>
      <c r="Y18" s="152"/>
      <c r="Z18" s="149" t="s">
        <v>61</v>
      </c>
      <c r="AA18" s="150"/>
      <c r="AB18" s="150"/>
      <c r="AC18" s="151"/>
      <c r="AD18" s="151"/>
      <c r="AE18" s="152"/>
      <c r="AF18" s="128" t="s">
        <v>3</v>
      </c>
      <c r="AG18" s="129"/>
      <c r="AH18" s="129"/>
      <c r="AI18" s="130"/>
      <c r="AJ18" s="130"/>
      <c r="AK18" s="131"/>
      <c r="AL18" s="12"/>
      <c r="AM18" s="74"/>
      <c r="AN18" s="74"/>
      <c r="AO18" s="74"/>
      <c r="AP18" s="83"/>
      <c r="AQ18" s="83"/>
      <c r="AR18" s="83"/>
      <c r="AS18" s="83"/>
      <c r="AT18" s="74"/>
      <c r="AU18" s="74"/>
      <c r="AV18" s="83"/>
      <c r="AW18" s="83"/>
      <c r="AX18" s="83"/>
      <c r="AY18" s="83"/>
      <c r="AZ18" s="74"/>
      <c r="BA18" s="74"/>
      <c r="BB18" s="40"/>
      <c r="BC18" s="40"/>
      <c r="BD18" s="40"/>
      <c r="BE18" s="40"/>
      <c r="BF18" s="40"/>
      <c r="BG18" s="40"/>
      <c r="BH18" s="40"/>
      <c r="BJ18" s="2"/>
      <c r="BK18" s="3"/>
    </row>
    <row r="19" spans="1:63" ht="12.95" customHeight="1">
      <c r="A19" s="160">
        <f>IF(AF19&gt;0,1,2)</f>
        <v>2</v>
      </c>
      <c r="B19" s="136">
        <f>工事!$C$3</f>
        <v>0</v>
      </c>
      <c r="C19" s="137"/>
      <c r="D19" s="137"/>
      <c r="E19" s="137"/>
      <c r="F19" s="137"/>
      <c r="G19" s="137"/>
      <c r="H19" s="137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9"/>
      <c r="T19" s="140">
        <f>明細!$AE$36</f>
        <v>0</v>
      </c>
      <c r="U19" s="141"/>
      <c r="V19" s="141"/>
      <c r="W19" s="142"/>
      <c r="X19" s="142"/>
      <c r="Y19" s="143"/>
      <c r="Z19" s="140">
        <f>明細!$AE$60</f>
        <v>0</v>
      </c>
      <c r="AA19" s="141"/>
      <c r="AB19" s="141"/>
      <c r="AC19" s="142"/>
      <c r="AD19" s="142"/>
      <c r="AE19" s="143"/>
      <c r="AF19" s="140">
        <f t="shared" ref="AF19" si="0">SUM(T19:AE20)</f>
        <v>0</v>
      </c>
      <c r="AG19" s="141"/>
      <c r="AH19" s="141"/>
      <c r="AI19" s="142"/>
      <c r="AJ19" s="142"/>
      <c r="AK19" s="144"/>
      <c r="AL19" s="13"/>
      <c r="AM19" s="145" t="s">
        <v>60</v>
      </c>
      <c r="AN19" s="146"/>
      <c r="AO19" s="146"/>
      <c r="AP19" s="83">
        <f>基本情報!$D$13</f>
        <v>0</v>
      </c>
      <c r="AQ19" s="83"/>
      <c r="AR19" s="83"/>
      <c r="AS19" s="83"/>
      <c r="AT19" s="158" t="s">
        <v>59</v>
      </c>
      <c r="AU19" s="146"/>
      <c r="AV19" s="159">
        <f>基本情報!$D$14</f>
        <v>0</v>
      </c>
      <c r="AW19" s="64"/>
      <c r="AX19" s="64"/>
      <c r="AY19" s="64"/>
      <c r="AZ19" s="64"/>
      <c r="BA19" s="64"/>
      <c r="BB19" s="41"/>
      <c r="BC19" s="41"/>
      <c r="BD19" s="41"/>
      <c r="BE19" s="41"/>
      <c r="BF19" s="41"/>
      <c r="BG19" s="41"/>
      <c r="BH19" s="41"/>
      <c r="BJ19" s="2"/>
      <c r="BK19" s="2"/>
    </row>
    <row r="20" spans="1:63" ht="12.95" customHeight="1">
      <c r="A20" s="161"/>
      <c r="B20" s="97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  <c r="T20" s="62"/>
      <c r="U20" s="100"/>
      <c r="V20" s="100"/>
      <c r="W20" s="100"/>
      <c r="X20" s="100"/>
      <c r="Y20" s="63"/>
      <c r="Z20" s="62"/>
      <c r="AA20" s="100"/>
      <c r="AB20" s="100"/>
      <c r="AC20" s="100"/>
      <c r="AD20" s="100"/>
      <c r="AE20" s="63"/>
      <c r="AF20" s="62"/>
      <c r="AG20" s="100"/>
      <c r="AH20" s="100"/>
      <c r="AI20" s="100"/>
      <c r="AJ20" s="100"/>
      <c r="AK20" s="101"/>
      <c r="AL20" s="13"/>
      <c r="AM20" s="146"/>
      <c r="AN20" s="146"/>
      <c r="AO20" s="146"/>
      <c r="AP20" s="83"/>
      <c r="AQ20" s="83"/>
      <c r="AR20" s="83"/>
      <c r="AS20" s="83"/>
      <c r="AT20" s="146"/>
      <c r="AU20" s="146"/>
      <c r="AV20" s="64"/>
      <c r="AW20" s="64"/>
      <c r="AX20" s="64"/>
      <c r="AY20" s="64"/>
      <c r="AZ20" s="64"/>
      <c r="BA20" s="64"/>
      <c r="BB20" s="42"/>
      <c r="BC20" s="42"/>
      <c r="BD20" s="42"/>
      <c r="BE20" s="42"/>
      <c r="BF20" s="42"/>
      <c r="BG20" s="42"/>
      <c r="BH20" s="42"/>
      <c r="BJ20" s="2"/>
      <c r="BK20" s="2"/>
    </row>
    <row r="21" spans="1:63" ht="12.95" customHeight="1">
      <c r="A21" s="160">
        <f t="shared" ref="A21" si="1">IF(AF21&gt;0,1,2)</f>
        <v>2</v>
      </c>
      <c r="B21" s="93">
        <f>'工事 (2)'!$C$3</f>
        <v>0</v>
      </c>
      <c r="C21" s="94"/>
      <c r="D21" s="94"/>
      <c r="E21" s="94"/>
      <c r="F21" s="94"/>
      <c r="G21" s="94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6"/>
      <c r="T21" s="98">
        <f>'明細 (2)'!$AE$36</f>
        <v>0</v>
      </c>
      <c r="U21" s="99"/>
      <c r="V21" s="99"/>
      <c r="W21" s="100"/>
      <c r="X21" s="100"/>
      <c r="Y21" s="63"/>
      <c r="Z21" s="98">
        <f>'明細 (2)'!$AE$60</f>
        <v>0</v>
      </c>
      <c r="AA21" s="99"/>
      <c r="AB21" s="99"/>
      <c r="AC21" s="100"/>
      <c r="AD21" s="100"/>
      <c r="AE21" s="63"/>
      <c r="AF21" s="98">
        <f t="shared" ref="AF21" si="2">SUM(T21:AE22)</f>
        <v>0</v>
      </c>
      <c r="AG21" s="99"/>
      <c r="AH21" s="99"/>
      <c r="AI21" s="100"/>
      <c r="AJ21" s="100"/>
      <c r="AK21" s="101"/>
      <c r="AL21" s="13"/>
      <c r="AM21" s="73" t="s">
        <v>56</v>
      </c>
      <c r="AN21" s="74"/>
      <c r="AO21" s="74"/>
      <c r="AP21" s="64">
        <f>基本情報!$D$15</f>
        <v>0</v>
      </c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41"/>
      <c r="BC21" s="41"/>
      <c r="BD21" s="41"/>
      <c r="BE21" s="41"/>
      <c r="BF21" s="41"/>
      <c r="BG21" s="41"/>
      <c r="BH21" s="41"/>
      <c r="BJ21" s="2"/>
      <c r="BK21" s="2"/>
    </row>
    <row r="22" spans="1:63" ht="12.95" customHeight="1">
      <c r="A22" s="161"/>
      <c r="B22" s="97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62"/>
      <c r="U22" s="100"/>
      <c r="V22" s="100"/>
      <c r="W22" s="100"/>
      <c r="X22" s="100"/>
      <c r="Y22" s="63"/>
      <c r="Z22" s="62"/>
      <c r="AA22" s="100"/>
      <c r="AB22" s="100"/>
      <c r="AC22" s="100"/>
      <c r="AD22" s="100"/>
      <c r="AE22" s="63"/>
      <c r="AF22" s="62"/>
      <c r="AG22" s="100"/>
      <c r="AH22" s="100"/>
      <c r="AI22" s="100"/>
      <c r="AJ22" s="100"/>
      <c r="AK22" s="101"/>
      <c r="AL22" s="13"/>
      <c r="AM22" s="74"/>
      <c r="AN22" s="74"/>
      <c r="AO22" s="7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42"/>
      <c r="BC22" s="42"/>
      <c r="BD22" s="42"/>
      <c r="BE22" s="42"/>
      <c r="BF22" s="42"/>
      <c r="BG22" s="42"/>
      <c r="BH22" s="42"/>
      <c r="BJ22" s="2"/>
      <c r="BK22" s="2"/>
    </row>
    <row r="23" spans="1:63" ht="12.95" customHeight="1">
      <c r="A23" s="160">
        <f t="shared" ref="A23" si="3">IF(AF23&gt;0,1,2)</f>
        <v>2</v>
      </c>
      <c r="B23" s="93">
        <f>'工事 (3)'!$C$3</f>
        <v>0</v>
      </c>
      <c r="C23" s="94"/>
      <c r="D23" s="94"/>
      <c r="E23" s="94"/>
      <c r="F23" s="94"/>
      <c r="G23" s="94"/>
      <c r="H23" s="94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8">
        <f>'明細 (3)'!$AE$36</f>
        <v>0</v>
      </c>
      <c r="U23" s="99"/>
      <c r="V23" s="99"/>
      <c r="W23" s="100"/>
      <c r="X23" s="100"/>
      <c r="Y23" s="63"/>
      <c r="Z23" s="98">
        <f>'明細 (3)'!$AE$60</f>
        <v>0</v>
      </c>
      <c r="AA23" s="99"/>
      <c r="AB23" s="99"/>
      <c r="AC23" s="100"/>
      <c r="AD23" s="100"/>
      <c r="AE23" s="63"/>
      <c r="AF23" s="98">
        <f t="shared" ref="AF23" si="4">SUM(T23:AE24)</f>
        <v>0</v>
      </c>
      <c r="AG23" s="99"/>
      <c r="AH23" s="99"/>
      <c r="AI23" s="100"/>
      <c r="AJ23" s="100"/>
      <c r="AK23" s="101"/>
      <c r="AL23" s="13"/>
      <c r="AM23" s="13"/>
      <c r="AN23"/>
      <c r="AO23"/>
      <c r="AP23"/>
      <c r="AQ23"/>
      <c r="AR23"/>
      <c r="AS23"/>
      <c r="AT23"/>
      <c r="AU23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J23" s="2"/>
      <c r="BK23" s="2"/>
    </row>
    <row r="24" spans="1:63" ht="12.95" customHeight="1">
      <c r="A24" s="161"/>
      <c r="B24" s="97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62"/>
      <c r="U24" s="100"/>
      <c r="V24" s="100"/>
      <c r="W24" s="100"/>
      <c r="X24" s="100"/>
      <c r="Y24" s="63"/>
      <c r="Z24" s="62"/>
      <c r="AA24" s="100"/>
      <c r="AB24" s="100"/>
      <c r="AC24" s="100"/>
      <c r="AD24" s="100"/>
      <c r="AE24" s="63"/>
      <c r="AF24" s="62"/>
      <c r="AG24" s="100"/>
      <c r="AH24" s="100"/>
      <c r="AI24" s="100"/>
      <c r="AJ24" s="100"/>
      <c r="AK24" s="101"/>
      <c r="AL24" s="13"/>
      <c r="AM24" s="13"/>
      <c r="AN24"/>
      <c r="AO24"/>
      <c r="AP24"/>
      <c r="AQ24"/>
      <c r="AR24"/>
      <c r="AS24"/>
      <c r="AT24"/>
      <c r="AU24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J24" s="2"/>
      <c r="BK24" s="2"/>
    </row>
    <row r="25" spans="1:63" ht="12.95" customHeight="1">
      <c r="A25" s="160">
        <f t="shared" ref="A25" si="5">IF(AF25&gt;0,1,2)</f>
        <v>2</v>
      </c>
      <c r="B25" s="93">
        <f>'工事 (4)'!$C$3</f>
        <v>0</v>
      </c>
      <c r="C25" s="94"/>
      <c r="D25" s="94"/>
      <c r="E25" s="94"/>
      <c r="F25" s="94"/>
      <c r="G25" s="94"/>
      <c r="H25" s="94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98">
        <f>'明細 (4)'!$AE$36</f>
        <v>0</v>
      </c>
      <c r="U25" s="99"/>
      <c r="V25" s="99"/>
      <c r="W25" s="100"/>
      <c r="X25" s="100"/>
      <c r="Y25" s="63"/>
      <c r="Z25" s="98">
        <f>'明細 (4)'!$AE$60</f>
        <v>0</v>
      </c>
      <c r="AA25" s="99"/>
      <c r="AB25" s="99"/>
      <c r="AC25" s="100"/>
      <c r="AD25" s="100"/>
      <c r="AE25" s="63"/>
      <c r="AF25" s="98">
        <f t="shared" ref="AF25" si="6">SUM(T25:AE26)</f>
        <v>0</v>
      </c>
      <c r="AG25" s="99"/>
      <c r="AH25" s="99"/>
      <c r="AI25" s="100"/>
      <c r="AJ25" s="100"/>
      <c r="AK25" s="101"/>
      <c r="AL25" s="13"/>
      <c r="AM25" s="13"/>
      <c r="AN25"/>
      <c r="AO25"/>
      <c r="AP25"/>
      <c r="AQ25"/>
      <c r="AR25"/>
      <c r="AS25"/>
      <c r="AT25"/>
      <c r="AU25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J25" s="2"/>
      <c r="BK25" s="2"/>
    </row>
    <row r="26" spans="1:63" ht="12.95" customHeight="1">
      <c r="A26" s="161"/>
      <c r="B26" s="97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62"/>
      <c r="U26" s="100"/>
      <c r="V26" s="100"/>
      <c r="W26" s="100"/>
      <c r="X26" s="100"/>
      <c r="Y26" s="63"/>
      <c r="Z26" s="62"/>
      <c r="AA26" s="100"/>
      <c r="AB26" s="100"/>
      <c r="AC26" s="100"/>
      <c r="AD26" s="100"/>
      <c r="AE26" s="63"/>
      <c r="AF26" s="62"/>
      <c r="AG26" s="100"/>
      <c r="AH26" s="100"/>
      <c r="AI26" s="100"/>
      <c r="AJ26" s="100"/>
      <c r="AK26" s="101"/>
      <c r="AL26" s="13"/>
      <c r="AM26" s="13"/>
      <c r="AN26"/>
      <c r="AO26"/>
      <c r="AP26"/>
      <c r="AQ26"/>
      <c r="AR26"/>
      <c r="AS26"/>
      <c r="AT26"/>
      <c r="AU26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J26" s="2"/>
      <c r="BK26" s="2"/>
    </row>
    <row r="27" spans="1:63" ht="12.95" customHeight="1">
      <c r="A27" s="160">
        <f t="shared" ref="A27" si="7">IF(AF27&gt;0,1,2)</f>
        <v>2</v>
      </c>
      <c r="B27" s="93">
        <f>'工事 (5)'!$C$3</f>
        <v>0</v>
      </c>
      <c r="C27" s="94"/>
      <c r="D27" s="94"/>
      <c r="E27" s="94"/>
      <c r="F27" s="94"/>
      <c r="G27" s="94"/>
      <c r="H27" s="94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6"/>
      <c r="T27" s="98">
        <f>'明細 (5)'!$AE$36</f>
        <v>0</v>
      </c>
      <c r="U27" s="99"/>
      <c r="V27" s="99"/>
      <c r="W27" s="100"/>
      <c r="X27" s="100"/>
      <c r="Y27" s="63"/>
      <c r="Z27" s="98">
        <f>'明細 (5)'!$AE$60</f>
        <v>0</v>
      </c>
      <c r="AA27" s="99"/>
      <c r="AB27" s="99"/>
      <c r="AC27" s="100"/>
      <c r="AD27" s="100"/>
      <c r="AE27" s="63"/>
      <c r="AF27" s="98">
        <f t="shared" ref="AF27" si="8">SUM(T27:AE28)</f>
        <v>0</v>
      </c>
      <c r="AG27" s="99"/>
      <c r="AH27" s="99"/>
      <c r="AI27" s="100"/>
      <c r="AJ27" s="100"/>
      <c r="AK27" s="101"/>
      <c r="AL27" s="13"/>
      <c r="AM27" s="13"/>
      <c r="AN27"/>
      <c r="AO27"/>
      <c r="AP27"/>
      <c r="AQ27"/>
      <c r="AR27"/>
      <c r="AS27"/>
      <c r="AT27"/>
      <c r="AU27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J27" s="2"/>
      <c r="BK27" s="2"/>
    </row>
    <row r="28" spans="1:63" ht="12.95" customHeight="1">
      <c r="A28" s="161"/>
      <c r="B28" s="97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62"/>
      <c r="U28" s="100"/>
      <c r="V28" s="100"/>
      <c r="W28" s="100"/>
      <c r="X28" s="100"/>
      <c r="Y28" s="63"/>
      <c r="Z28" s="62"/>
      <c r="AA28" s="100"/>
      <c r="AB28" s="100"/>
      <c r="AC28" s="100"/>
      <c r="AD28" s="100"/>
      <c r="AE28" s="63"/>
      <c r="AF28" s="62"/>
      <c r="AG28" s="100"/>
      <c r="AH28" s="100"/>
      <c r="AI28" s="100"/>
      <c r="AJ28" s="100"/>
      <c r="AK28" s="101"/>
      <c r="AL28" s="13"/>
      <c r="AM28" s="13"/>
      <c r="AN28"/>
      <c r="AO28"/>
      <c r="AP28"/>
      <c r="AQ28"/>
      <c r="AR28"/>
      <c r="AS28"/>
      <c r="AT28"/>
      <c r="AU28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J28" s="2"/>
      <c r="BK28" s="2"/>
    </row>
    <row r="29" spans="1:63" ht="12.95" customHeight="1">
      <c r="A29" s="160">
        <f t="shared" ref="A29" si="9">IF(AF29&gt;0,1,2)</f>
        <v>2</v>
      </c>
      <c r="B29" s="93">
        <f>'工事 (6)'!$C$3</f>
        <v>0</v>
      </c>
      <c r="C29" s="94"/>
      <c r="D29" s="94"/>
      <c r="E29" s="94"/>
      <c r="F29" s="94"/>
      <c r="G29" s="94"/>
      <c r="H29" s="9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98">
        <f>'明細 (6)'!$AE$36</f>
        <v>0</v>
      </c>
      <c r="U29" s="99"/>
      <c r="V29" s="99"/>
      <c r="W29" s="100"/>
      <c r="X29" s="100"/>
      <c r="Y29" s="63"/>
      <c r="Z29" s="98">
        <f>'明細 (6)'!$AE$60</f>
        <v>0</v>
      </c>
      <c r="AA29" s="99"/>
      <c r="AB29" s="99"/>
      <c r="AC29" s="100"/>
      <c r="AD29" s="100"/>
      <c r="AE29" s="63"/>
      <c r="AF29" s="98">
        <f t="shared" ref="AF29" si="10">SUM(T29:AE30)</f>
        <v>0</v>
      </c>
      <c r="AG29" s="99"/>
      <c r="AH29" s="99"/>
      <c r="AI29" s="100"/>
      <c r="AJ29" s="100"/>
      <c r="AK29" s="101"/>
      <c r="AL29" s="13"/>
      <c r="AM29" s="13"/>
      <c r="AN29"/>
      <c r="AO29"/>
      <c r="AP29"/>
      <c r="AQ29"/>
      <c r="AR29"/>
      <c r="AS29"/>
      <c r="AT29"/>
      <c r="AU29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J29" s="2"/>
      <c r="BK29" s="2"/>
    </row>
    <row r="30" spans="1:63" ht="12.95" customHeight="1">
      <c r="A30" s="161"/>
      <c r="B30" s="97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62"/>
      <c r="U30" s="100"/>
      <c r="V30" s="100"/>
      <c r="W30" s="100"/>
      <c r="X30" s="100"/>
      <c r="Y30" s="63"/>
      <c r="Z30" s="62"/>
      <c r="AA30" s="100"/>
      <c r="AB30" s="100"/>
      <c r="AC30" s="100"/>
      <c r="AD30" s="100"/>
      <c r="AE30" s="63"/>
      <c r="AF30" s="62"/>
      <c r="AG30" s="100"/>
      <c r="AH30" s="100"/>
      <c r="AI30" s="100"/>
      <c r="AJ30" s="100"/>
      <c r="AK30" s="101"/>
      <c r="AL30" s="13"/>
      <c r="AM30" s="13"/>
      <c r="AN30"/>
      <c r="AO30"/>
      <c r="AP30"/>
      <c r="AQ30"/>
      <c r="AR30"/>
      <c r="AS30"/>
      <c r="AT30"/>
      <c r="AU30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J30" s="2"/>
      <c r="BK30" s="2"/>
    </row>
    <row r="31" spans="1:63" ht="12.95" customHeight="1">
      <c r="A31" s="160">
        <f t="shared" ref="A31" si="11">IF(AF31&gt;0,1,2)</f>
        <v>2</v>
      </c>
      <c r="B31" s="93">
        <f>'工事 (7)'!$C$3</f>
        <v>0</v>
      </c>
      <c r="C31" s="94"/>
      <c r="D31" s="94"/>
      <c r="E31" s="94"/>
      <c r="F31" s="94"/>
      <c r="G31" s="94"/>
      <c r="H31" s="9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  <c r="T31" s="98">
        <f>'明細 (7)'!$AE$36</f>
        <v>0</v>
      </c>
      <c r="U31" s="99"/>
      <c r="V31" s="99"/>
      <c r="W31" s="100"/>
      <c r="X31" s="100"/>
      <c r="Y31" s="63"/>
      <c r="Z31" s="98">
        <f>'明細 (7)'!$AE$60</f>
        <v>0</v>
      </c>
      <c r="AA31" s="99"/>
      <c r="AB31" s="99"/>
      <c r="AC31" s="100"/>
      <c r="AD31" s="100"/>
      <c r="AE31" s="63"/>
      <c r="AF31" s="98">
        <f t="shared" ref="AF31" si="12">SUM(T31:AE32)</f>
        <v>0</v>
      </c>
      <c r="AG31" s="99"/>
      <c r="AH31" s="99"/>
      <c r="AI31" s="100"/>
      <c r="AJ31" s="100"/>
      <c r="AK31" s="101"/>
      <c r="AL31" s="13"/>
      <c r="AM31" s="13"/>
      <c r="AN31"/>
      <c r="AO31"/>
      <c r="AP31"/>
      <c r="AQ31"/>
      <c r="AR31"/>
      <c r="AS31"/>
      <c r="AT31"/>
      <c r="AU3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J31" s="2"/>
      <c r="BK31" s="2"/>
    </row>
    <row r="32" spans="1:63" ht="12.95" customHeight="1">
      <c r="A32" s="161"/>
      <c r="B32" s="97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62"/>
      <c r="U32" s="100"/>
      <c r="V32" s="100"/>
      <c r="W32" s="100"/>
      <c r="X32" s="100"/>
      <c r="Y32" s="63"/>
      <c r="Z32" s="62"/>
      <c r="AA32" s="100"/>
      <c r="AB32" s="100"/>
      <c r="AC32" s="100"/>
      <c r="AD32" s="100"/>
      <c r="AE32" s="63"/>
      <c r="AF32" s="62"/>
      <c r="AG32" s="100"/>
      <c r="AH32" s="100"/>
      <c r="AI32" s="100"/>
      <c r="AJ32" s="100"/>
      <c r="AK32" s="101"/>
      <c r="AL32" s="13"/>
      <c r="AM32" s="13"/>
      <c r="AN32"/>
      <c r="AO32"/>
      <c r="AP32"/>
      <c r="AQ32"/>
      <c r="AR32"/>
      <c r="AS32"/>
      <c r="AT32"/>
      <c r="AU3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J32" s="2"/>
      <c r="BK32" s="2"/>
    </row>
    <row r="33" spans="1:63" ht="12.95" customHeight="1">
      <c r="A33" s="160">
        <f t="shared" ref="A33" si="13">IF(AF33&gt;0,1,2)</f>
        <v>2</v>
      </c>
      <c r="B33" s="93">
        <f>'工事 (8)'!$C$3</f>
        <v>0</v>
      </c>
      <c r="C33" s="94"/>
      <c r="D33" s="94"/>
      <c r="E33" s="94"/>
      <c r="F33" s="94"/>
      <c r="G33" s="94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8">
        <f>'明細 (8)'!$AE$36</f>
        <v>0</v>
      </c>
      <c r="U33" s="99"/>
      <c r="V33" s="99"/>
      <c r="W33" s="100"/>
      <c r="X33" s="100"/>
      <c r="Y33" s="63"/>
      <c r="Z33" s="98">
        <f>'明細 (8)'!$AE$60</f>
        <v>0</v>
      </c>
      <c r="AA33" s="99"/>
      <c r="AB33" s="99"/>
      <c r="AC33" s="100"/>
      <c r="AD33" s="100"/>
      <c r="AE33" s="63"/>
      <c r="AF33" s="98">
        <f t="shared" ref="AF33" si="14">SUM(T33:AE34)</f>
        <v>0</v>
      </c>
      <c r="AG33" s="99"/>
      <c r="AH33" s="99"/>
      <c r="AI33" s="100"/>
      <c r="AJ33" s="100"/>
      <c r="AK33" s="101"/>
      <c r="AL33" s="13"/>
      <c r="AM33" s="13"/>
      <c r="AN33" s="65" t="s">
        <v>5</v>
      </c>
      <c r="AO33" s="65"/>
      <c r="AP33" s="65"/>
      <c r="AQ33" s="65"/>
      <c r="AR33" s="67">
        <f>COUNTIF(A19:A34,1)</f>
        <v>0</v>
      </c>
      <c r="AS33" s="68"/>
      <c r="AT33" s="71" t="s">
        <v>6</v>
      </c>
      <c r="AU33" s="65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J33" s="2"/>
      <c r="BK33" s="2"/>
    </row>
    <row r="34" spans="1:63" ht="12.95" customHeight="1" thickBot="1">
      <c r="A34" s="161"/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20"/>
      <c r="T34" s="121"/>
      <c r="U34" s="122"/>
      <c r="V34" s="122"/>
      <c r="W34" s="122"/>
      <c r="X34" s="122"/>
      <c r="Y34" s="123"/>
      <c r="Z34" s="121"/>
      <c r="AA34" s="122"/>
      <c r="AB34" s="122"/>
      <c r="AC34" s="122"/>
      <c r="AD34" s="122"/>
      <c r="AE34" s="123"/>
      <c r="AF34" s="121"/>
      <c r="AG34" s="122"/>
      <c r="AH34" s="122"/>
      <c r="AI34" s="122"/>
      <c r="AJ34" s="122"/>
      <c r="AK34" s="124"/>
      <c r="AL34" s="13"/>
      <c r="AM34" s="13"/>
      <c r="AN34" s="66"/>
      <c r="AO34" s="66"/>
      <c r="AP34" s="66"/>
      <c r="AQ34" s="66"/>
      <c r="AR34" s="69"/>
      <c r="AS34" s="70"/>
      <c r="AT34" s="72"/>
      <c r="AU34" s="66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J34" s="2"/>
      <c r="BK34" s="2"/>
    </row>
    <row r="35" spans="1:63" ht="12.95" customHeight="1">
      <c r="B35" s="102" t="s">
        <v>49</v>
      </c>
      <c r="C35" s="103"/>
      <c r="D35" s="103"/>
      <c r="E35" s="103"/>
      <c r="F35" s="103"/>
      <c r="G35" s="103"/>
      <c r="H35" s="103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5"/>
      <c r="T35" s="109">
        <f t="shared" ref="T35" si="15">SUM(T19:Y34)</f>
        <v>0</v>
      </c>
      <c r="U35" s="110"/>
      <c r="V35" s="110"/>
      <c r="W35" s="111"/>
      <c r="X35" s="111"/>
      <c r="Y35" s="112"/>
      <c r="Z35" s="109">
        <f t="shared" ref="Z35" si="16">SUM(Z19:AE34)</f>
        <v>0</v>
      </c>
      <c r="AA35" s="110"/>
      <c r="AB35" s="110"/>
      <c r="AC35" s="111"/>
      <c r="AD35" s="111"/>
      <c r="AE35" s="112"/>
      <c r="AF35" s="109">
        <f t="shared" ref="AF35" si="17">SUM(AF19:AK34)</f>
        <v>0</v>
      </c>
      <c r="AG35" s="110"/>
      <c r="AH35" s="110"/>
      <c r="AI35" s="111"/>
      <c r="AJ35" s="111"/>
      <c r="AK35" s="116"/>
      <c r="AL35" s="13"/>
      <c r="AM35" s="13"/>
      <c r="AN35"/>
      <c r="AO35"/>
      <c r="AP35"/>
      <c r="AQ35"/>
      <c r="AR35"/>
      <c r="AS35"/>
      <c r="AT35"/>
      <c r="AU35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J35" s="2"/>
      <c r="BK35" s="2"/>
    </row>
    <row r="36" spans="1:63" ht="12.95" customHeight="1" thickBot="1">
      <c r="B36" s="106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8"/>
      <c r="T36" s="113"/>
      <c r="U36" s="114"/>
      <c r="V36" s="114"/>
      <c r="W36" s="114"/>
      <c r="X36" s="114"/>
      <c r="Y36" s="115"/>
      <c r="Z36" s="113"/>
      <c r="AA36" s="114"/>
      <c r="AB36" s="114"/>
      <c r="AC36" s="114"/>
      <c r="AD36" s="114"/>
      <c r="AE36" s="115"/>
      <c r="AF36" s="113"/>
      <c r="AG36" s="114"/>
      <c r="AH36" s="114"/>
      <c r="AI36" s="114"/>
      <c r="AJ36" s="114"/>
      <c r="AK36" s="117"/>
      <c r="AL36" s="13"/>
      <c r="AM36" s="13"/>
      <c r="AN36"/>
      <c r="AO36"/>
      <c r="AP36"/>
      <c r="AQ36"/>
      <c r="AR36"/>
      <c r="AS36"/>
      <c r="AT36"/>
      <c r="AU36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J36" s="2"/>
      <c r="BK36" s="2"/>
    </row>
  </sheetData>
  <sheetProtection algorithmName="SHA-512" hashValue="1qpphfFbeSGo6s4nyDPtYu7suENGv9ydLJETc9yLYflfk1DVmrH5J6h5IthuJbDnZ0FkHJjoCwwzpcqgWCwj6w==" saltValue="4nAQ1aKtU+iGZHB5KjzFPQ==" spinCount="100000" sheet="1" objects="1" scenarios="1"/>
  <mergeCells count="80">
    <mergeCell ref="A29:A30"/>
    <mergeCell ref="A31:A32"/>
    <mergeCell ref="A33:A34"/>
    <mergeCell ref="A19:A20"/>
    <mergeCell ref="A21:A22"/>
    <mergeCell ref="A23:A24"/>
    <mergeCell ref="A25:A26"/>
    <mergeCell ref="A27:A28"/>
    <mergeCell ref="AM19:AO20"/>
    <mergeCell ref="AI12:AK13"/>
    <mergeCell ref="T18:Y18"/>
    <mergeCell ref="Z18:AE18"/>
    <mergeCell ref="T17:AK17"/>
    <mergeCell ref="AI14:AK15"/>
    <mergeCell ref="AM12:BA13"/>
    <mergeCell ref="AM14:AR15"/>
    <mergeCell ref="AV14:BA15"/>
    <mergeCell ref="AP19:AS20"/>
    <mergeCell ref="AT19:AU20"/>
    <mergeCell ref="AV19:BA20"/>
    <mergeCell ref="Q10:S11"/>
    <mergeCell ref="B23:S24"/>
    <mergeCell ref="T23:Y24"/>
    <mergeCell ref="Z23:AE24"/>
    <mergeCell ref="AF23:AK24"/>
    <mergeCell ref="AF18:AK18"/>
    <mergeCell ref="B17:S18"/>
    <mergeCell ref="B19:S20"/>
    <mergeCell ref="T19:Y20"/>
    <mergeCell ref="Z19:AE20"/>
    <mergeCell ref="AF19:AK20"/>
    <mergeCell ref="B21:S22"/>
    <mergeCell ref="T21:Y22"/>
    <mergeCell ref="Z21:AE22"/>
    <mergeCell ref="AF21:AK22"/>
    <mergeCell ref="B25:S26"/>
    <mergeCell ref="T25:Y26"/>
    <mergeCell ref="Z25:AE26"/>
    <mergeCell ref="AF25:AK26"/>
    <mergeCell ref="B33:S34"/>
    <mergeCell ref="T33:Y34"/>
    <mergeCell ref="Z33:AE34"/>
    <mergeCell ref="AF33:AK34"/>
    <mergeCell ref="B27:S28"/>
    <mergeCell ref="T27:Y28"/>
    <mergeCell ref="Z27:AE28"/>
    <mergeCell ref="AF27:AK28"/>
    <mergeCell ref="B29:S30"/>
    <mergeCell ref="T29:Y30"/>
    <mergeCell ref="Z29:AE30"/>
    <mergeCell ref="AF29:AK30"/>
    <mergeCell ref="B31:S32"/>
    <mergeCell ref="T31:Y32"/>
    <mergeCell ref="Z31:AE32"/>
    <mergeCell ref="AF31:AK32"/>
    <mergeCell ref="B35:S36"/>
    <mergeCell ref="T35:Y36"/>
    <mergeCell ref="Z35:AE36"/>
    <mergeCell ref="AF35:AK36"/>
    <mergeCell ref="AQ1:BA2"/>
    <mergeCell ref="AO1:AP2"/>
    <mergeCell ref="AT4:BA5"/>
    <mergeCell ref="AM8:BA9"/>
    <mergeCell ref="AK6:AL7"/>
    <mergeCell ref="AM6:AQ7"/>
    <mergeCell ref="AM10:AY11"/>
    <mergeCell ref="AZ10:BA11"/>
    <mergeCell ref="AI8:AK9"/>
    <mergeCell ref="AI10:AK11"/>
    <mergeCell ref="AT17:AU18"/>
    <mergeCell ref="AZ17:BA18"/>
    <mergeCell ref="AP17:AS18"/>
    <mergeCell ref="AV17:AY18"/>
    <mergeCell ref="AS14:AU15"/>
    <mergeCell ref="AM17:AO18"/>
    <mergeCell ref="AP21:BA22"/>
    <mergeCell ref="AN33:AQ34"/>
    <mergeCell ref="AR33:AS34"/>
    <mergeCell ref="AT33:AU34"/>
    <mergeCell ref="AM21:AO22"/>
  </mergeCells>
  <phoneticPr fontId="7"/>
  <dataValidations count="1">
    <dataValidation errorStyle="information" allowBlank="1" showInputMessage="1" prompt="請求明細書の枚数を入力" sqref="AR33:AS34" xr:uid="{B3B4D898-0A6D-4E79-9659-CC0F1BB4BB60}"/>
  </dataValidations>
  <printOptions horizontalCentered="1"/>
  <pageMargins left="0" right="0" top="0.59055118110236227" bottom="0.74803149606299213" header="0.31496062992125984" footer="0.31496062992125984"/>
  <pageSetup paperSize="9" scale="82" orientation="portrait" blackAndWhite="1" r:id="rId1"/>
  <ignoredErrors>
    <ignoredError sqref="AF33:AK34 AF19:AK20 AF21:AK22 AF23:AK24 AF25:AK26 AF27:AK28 AF29:AK30 AF31:AK32 T19:AE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B5055-2BCD-4E8A-9F5D-8C47508D1270}">
  <sheetPr>
    <tabColor rgb="FFCCECFF"/>
  </sheetPr>
  <dimension ref="A1:AS73"/>
  <sheetViews>
    <sheetView showZeros="0" view="pageBreakPreview" zoomScale="95" zoomScaleNormal="100" zoomScaleSheetLayoutView="95" workbookViewId="0">
      <selection activeCell="AG12" sqref="AG12:AK13"/>
    </sheetView>
  </sheetViews>
  <sheetFormatPr defaultColWidth="2.375" defaultRowHeight="12" customHeight="1"/>
  <cols>
    <col min="23" max="25" width="2.625" customWidth="1"/>
  </cols>
  <sheetData>
    <row r="1" spans="1:45" ht="12" customHeight="1">
      <c r="A1" s="270" t="str">
        <f>IF(工事!$C$1="","",MONTH(工事!$C$1))</f>
        <v/>
      </c>
      <c r="B1" s="270"/>
      <c r="C1" s="272" t="s">
        <v>73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45" ht="12" customHeight="1" thickBot="1">
      <c r="A2" s="271"/>
      <c r="B2" s="271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45" ht="12" customHeight="1" thickTop="1" thickBot="1"/>
    <row r="4" spans="1:45" ht="12" customHeight="1">
      <c r="P4" s="274" t="s">
        <v>74</v>
      </c>
      <c r="Q4" s="274"/>
      <c r="R4" s="274"/>
      <c r="S4" s="274"/>
      <c r="T4" s="275">
        <f>工事!$F$1</f>
        <v>0</v>
      </c>
      <c r="U4" s="276"/>
      <c r="V4" s="276"/>
      <c r="W4" s="277"/>
      <c r="AC4" s="243" t="s">
        <v>75</v>
      </c>
      <c r="AD4" s="243"/>
      <c r="AE4" s="90">
        <f>基本情報!$D$4</f>
        <v>0</v>
      </c>
      <c r="AF4" s="90"/>
      <c r="AG4" s="90"/>
      <c r="AH4" s="90"/>
      <c r="AI4" s="90"/>
    </row>
    <row r="5" spans="1:45" ht="12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274"/>
      <c r="Q5" s="274"/>
      <c r="R5" s="274"/>
      <c r="S5" s="274"/>
      <c r="T5" s="278"/>
      <c r="U5" s="279"/>
      <c r="V5" s="279"/>
      <c r="W5" s="280"/>
      <c r="AC5" s="243"/>
      <c r="AD5" s="243"/>
      <c r="AE5" s="90"/>
      <c r="AF5" s="90"/>
      <c r="AG5" s="90"/>
      <c r="AH5" s="90"/>
      <c r="AI5" s="90"/>
    </row>
    <row r="6" spans="1:45" ht="12" customHeight="1">
      <c r="AA6" s="57"/>
      <c r="AB6" s="57"/>
      <c r="AC6" s="256" t="s">
        <v>76</v>
      </c>
      <c r="AD6" s="90"/>
      <c r="AE6" s="90"/>
      <c r="AF6" s="90"/>
      <c r="AG6" s="257">
        <f>基本情報!$D$5</f>
        <v>0</v>
      </c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</row>
    <row r="7" spans="1:45" ht="12" customHeight="1" thickBot="1">
      <c r="AA7" s="57"/>
      <c r="AB7" s="57"/>
      <c r="AC7" s="90"/>
      <c r="AD7" s="90"/>
      <c r="AE7" s="90"/>
      <c r="AF7" s="90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</row>
    <row r="8" spans="1:45" ht="12" customHeight="1">
      <c r="A8" s="243" t="s">
        <v>77</v>
      </c>
      <c r="B8" s="243"/>
      <c r="C8" s="243"/>
      <c r="D8" s="243"/>
      <c r="E8" s="243"/>
      <c r="F8" s="259">
        <f>工事!$C$3</f>
        <v>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2"/>
      <c r="AA8" s="57"/>
      <c r="AB8" s="57"/>
      <c r="AC8" s="256" t="s">
        <v>78</v>
      </c>
      <c r="AD8" s="90"/>
      <c r="AE8" s="90"/>
      <c r="AF8" s="90"/>
      <c r="AG8" s="257">
        <f>基本情報!$D$2</f>
        <v>0</v>
      </c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43" t="s">
        <v>79</v>
      </c>
      <c r="AS8" s="243"/>
    </row>
    <row r="9" spans="1:45" ht="12" customHeight="1">
      <c r="A9" s="243"/>
      <c r="B9" s="243"/>
      <c r="C9" s="243"/>
      <c r="D9" s="243"/>
      <c r="E9" s="243"/>
      <c r="F9" s="263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58"/>
      <c r="Y9" s="265"/>
      <c r="AA9" s="57"/>
      <c r="AB9" s="57"/>
      <c r="AC9" s="90"/>
      <c r="AD9" s="90"/>
      <c r="AE9" s="90"/>
      <c r="AF9" s="90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43"/>
      <c r="AS9" s="243"/>
    </row>
    <row r="10" spans="1:45" ht="12" customHeight="1" thickBot="1">
      <c r="A10" s="243"/>
      <c r="B10" s="243"/>
      <c r="C10" s="243"/>
      <c r="D10" s="243"/>
      <c r="E10" s="243"/>
      <c r="F10" s="26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269"/>
      <c r="AA10" s="57"/>
      <c r="AB10" s="57"/>
      <c r="AC10" s="258" t="s">
        <v>80</v>
      </c>
      <c r="AD10" s="258"/>
      <c r="AE10" s="258"/>
      <c r="AF10" s="258"/>
      <c r="AG10" s="257">
        <f>基本情報!$D$17</f>
        <v>0</v>
      </c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</row>
    <row r="11" spans="1:45" ht="12" customHeight="1">
      <c r="AA11" s="57"/>
      <c r="AB11" s="57"/>
      <c r="AC11" s="258"/>
      <c r="AD11" s="258"/>
      <c r="AE11" s="258"/>
      <c r="AF11" s="258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</row>
    <row r="12" spans="1:45" ht="12" customHeight="1">
      <c r="AD12" s="254" t="s">
        <v>81</v>
      </c>
      <c r="AE12" s="254"/>
      <c r="AF12" s="254"/>
      <c r="AG12" s="253">
        <f>基本情報!$D$7</f>
        <v>0</v>
      </c>
      <c r="AH12" s="253"/>
      <c r="AI12" s="253"/>
      <c r="AJ12" s="253"/>
      <c r="AK12" s="253"/>
      <c r="AL12" s="254" t="s">
        <v>82</v>
      </c>
      <c r="AM12" s="254"/>
      <c r="AN12" s="254"/>
      <c r="AO12" s="253">
        <f>基本情報!$D$8</f>
        <v>0</v>
      </c>
      <c r="AP12" s="253"/>
      <c r="AQ12" s="253"/>
      <c r="AR12" s="253"/>
      <c r="AS12" s="253"/>
    </row>
    <row r="13" spans="1:45" ht="12" customHeight="1">
      <c r="AD13" s="254"/>
      <c r="AE13" s="254"/>
      <c r="AF13" s="254"/>
      <c r="AG13" s="253"/>
      <c r="AH13" s="253"/>
      <c r="AI13" s="253"/>
      <c r="AJ13" s="253"/>
      <c r="AK13" s="253"/>
      <c r="AL13" s="254"/>
      <c r="AM13" s="254"/>
      <c r="AN13" s="254"/>
      <c r="AO13" s="253"/>
      <c r="AP13" s="253"/>
      <c r="AQ13" s="253"/>
      <c r="AR13" s="253"/>
      <c r="AS13" s="253"/>
    </row>
    <row r="14" spans="1:45" ht="12" customHeight="1">
      <c r="AA14" s="57"/>
      <c r="AB14" s="57"/>
      <c r="AC14" s="57"/>
      <c r="AD14" s="254" t="s">
        <v>83</v>
      </c>
      <c r="AE14" s="254"/>
      <c r="AF14" s="254"/>
      <c r="AG14" s="255">
        <f>基本情報!$D$3</f>
        <v>0</v>
      </c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45" ht="12" customHeight="1">
      <c r="AA15" s="57"/>
      <c r="AB15" s="57"/>
      <c r="AC15" s="57"/>
      <c r="AD15" s="254"/>
      <c r="AE15" s="254"/>
      <c r="AF15" s="254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pans="1:45" ht="12" customHeight="1">
      <c r="A16" s="239" t="s">
        <v>84</v>
      </c>
      <c r="B16" s="239"/>
      <c r="C16" s="239"/>
      <c r="D16" s="239"/>
      <c r="E16" s="239"/>
      <c r="F16" s="239"/>
      <c r="G16" s="239"/>
      <c r="H16" s="241">
        <f t="shared" ref="H16" si="0">SUM(AE36,AE60)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3" t="s">
        <v>85</v>
      </c>
      <c r="V16" s="243"/>
      <c r="W16" s="243"/>
      <c r="X16" s="243"/>
      <c r="Y16" s="90"/>
    </row>
    <row r="17" spans="1:45" ht="12" customHeight="1">
      <c r="A17" s="239"/>
      <c r="B17" s="239"/>
      <c r="C17" s="239"/>
      <c r="D17" s="239"/>
      <c r="E17" s="239"/>
      <c r="F17" s="239"/>
      <c r="G17" s="239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3"/>
      <c r="V17" s="243"/>
      <c r="W17" s="243"/>
      <c r="X17" s="243"/>
      <c r="Y17" s="90"/>
    </row>
    <row r="18" spans="1:45" ht="12" customHeight="1" thickBot="1">
      <c r="A18" s="240"/>
      <c r="B18" s="240"/>
      <c r="C18" s="240"/>
      <c r="D18" s="240"/>
      <c r="E18" s="240"/>
      <c r="F18" s="240"/>
      <c r="G18" s="240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3"/>
      <c r="V18" s="243"/>
      <c r="W18" s="243"/>
      <c r="X18" s="243"/>
      <c r="Y18" s="90"/>
    </row>
    <row r="20" spans="1:45" ht="12" customHeight="1">
      <c r="A20" s="126" t="s">
        <v>86</v>
      </c>
      <c r="B20" s="126"/>
      <c r="C20" s="126"/>
      <c r="D20" s="126"/>
      <c r="E20" s="126"/>
      <c r="F20" s="126"/>
    </row>
    <row r="21" spans="1:45" ht="12" customHeight="1" thickBot="1">
      <c r="A21" s="213"/>
      <c r="B21" s="213"/>
      <c r="C21" s="213"/>
      <c r="D21" s="213"/>
      <c r="E21" s="213"/>
      <c r="F21" s="213"/>
    </row>
    <row r="22" spans="1:45" ht="12" customHeight="1">
      <c r="A22" s="244" t="s">
        <v>87</v>
      </c>
      <c r="B22" s="245"/>
      <c r="C22" s="245"/>
      <c r="D22" s="227" t="s">
        <v>88</v>
      </c>
      <c r="E22" s="227"/>
      <c r="F22" s="227"/>
      <c r="G22" s="227"/>
      <c r="H22" s="227"/>
      <c r="I22" s="227"/>
      <c r="J22" s="227"/>
      <c r="K22" s="227"/>
      <c r="L22" s="227" t="s">
        <v>89</v>
      </c>
      <c r="M22" s="227"/>
      <c r="N22" s="227"/>
      <c r="O22" s="227"/>
      <c r="P22" s="227"/>
      <c r="Q22" s="227"/>
      <c r="R22" s="227" t="s">
        <v>90</v>
      </c>
      <c r="S22" s="227"/>
      <c r="T22" s="227"/>
      <c r="U22" s="227"/>
      <c r="V22" s="227"/>
      <c r="W22" s="250" t="s">
        <v>91</v>
      </c>
      <c r="X22" s="250"/>
      <c r="Y22" s="250"/>
      <c r="Z22" s="227" t="s">
        <v>92</v>
      </c>
      <c r="AA22" s="227"/>
      <c r="AB22" s="227"/>
      <c r="AC22" s="227"/>
      <c r="AD22" s="227"/>
      <c r="AE22" s="229" t="s">
        <v>93</v>
      </c>
      <c r="AF22" s="227"/>
      <c r="AG22" s="227"/>
      <c r="AH22" s="227"/>
      <c r="AI22" s="227"/>
      <c r="AJ22" s="227" t="s">
        <v>94</v>
      </c>
      <c r="AK22" s="227"/>
      <c r="AL22" s="227"/>
      <c r="AM22" s="227"/>
      <c r="AN22" s="227"/>
      <c r="AO22" s="227" t="s">
        <v>95</v>
      </c>
      <c r="AP22" s="227"/>
      <c r="AQ22" s="227"/>
      <c r="AR22" s="227"/>
      <c r="AS22" s="230"/>
    </row>
    <row r="23" spans="1:45" ht="12" customHeight="1">
      <c r="A23" s="246"/>
      <c r="B23" s="247"/>
      <c r="C23" s="247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251"/>
      <c r="X23" s="251"/>
      <c r="Y23" s="251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231"/>
    </row>
    <row r="24" spans="1:45" ht="12" customHeight="1" thickBot="1">
      <c r="A24" s="248"/>
      <c r="B24" s="249"/>
      <c r="C24" s="249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52"/>
      <c r="X24" s="252"/>
      <c r="Y24" s="252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32"/>
    </row>
    <row r="25" spans="1:45" ht="12" customHeight="1">
      <c r="A25" s="233">
        <f>工事!$D$7</f>
        <v>0</v>
      </c>
      <c r="B25" s="234"/>
      <c r="C25" s="234"/>
      <c r="D25" s="235">
        <f>工事!$D$8</f>
        <v>0</v>
      </c>
      <c r="E25" s="235"/>
      <c r="F25" s="235"/>
      <c r="G25" s="235"/>
      <c r="H25" s="235"/>
      <c r="I25" s="235"/>
      <c r="J25" s="235"/>
      <c r="K25" s="235"/>
      <c r="L25" s="236">
        <f>工事!$D$9</f>
        <v>0</v>
      </c>
      <c r="M25" s="236"/>
      <c r="N25" s="236"/>
      <c r="O25" s="236"/>
      <c r="P25" s="236"/>
      <c r="Q25" s="236"/>
      <c r="R25" s="236">
        <f>工事!$D$10</f>
        <v>0</v>
      </c>
      <c r="S25" s="236"/>
      <c r="T25" s="236"/>
      <c r="U25" s="236"/>
      <c r="V25" s="236"/>
      <c r="W25" s="237" t="str">
        <f>工事!$D$11</f>
        <v/>
      </c>
      <c r="X25" s="234"/>
      <c r="Y25" s="234"/>
      <c r="Z25" s="236">
        <f>工事!$D$12</f>
        <v>0</v>
      </c>
      <c r="AA25" s="236"/>
      <c r="AB25" s="236"/>
      <c r="AC25" s="236"/>
      <c r="AD25" s="236"/>
      <c r="AE25" s="236" t="str">
        <f>工事!$D$13</f>
        <v/>
      </c>
      <c r="AF25" s="236"/>
      <c r="AG25" s="236"/>
      <c r="AH25" s="236"/>
      <c r="AI25" s="236"/>
      <c r="AJ25" s="236" t="str">
        <f>工事!$D$14</f>
        <v/>
      </c>
      <c r="AK25" s="236"/>
      <c r="AL25" s="236"/>
      <c r="AM25" s="236"/>
      <c r="AN25" s="236"/>
      <c r="AO25" s="236"/>
      <c r="AP25" s="236"/>
      <c r="AQ25" s="236"/>
      <c r="AR25" s="236"/>
      <c r="AS25" s="238"/>
    </row>
    <row r="26" spans="1:45" ht="12" customHeight="1">
      <c r="A26" s="224"/>
      <c r="B26" s="170"/>
      <c r="C26" s="170"/>
      <c r="D26" s="225"/>
      <c r="E26" s="225"/>
      <c r="F26" s="225"/>
      <c r="G26" s="225"/>
      <c r="H26" s="225"/>
      <c r="I26" s="225"/>
      <c r="J26" s="225"/>
      <c r="K26" s="225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70"/>
      <c r="X26" s="170"/>
      <c r="Y26" s="170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202"/>
    </row>
    <row r="27" spans="1:45" ht="12" customHeight="1">
      <c r="A27" s="224">
        <f>工事!$D$15</f>
        <v>0</v>
      </c>
      <c r="B27" s="170"/>
      <c r="C27" s="170"/>
      <c r="D27" s="225">
        <f>工事!$D$16</f>
        <v>0</v>
      </c>
      <c r="E27" s="225"/>
      <c r="F27" s="225"/>
      <c r="G27" s="225"/>
      <c r="H27" s="225"/>
      <c r="I27" s="225"/>
      <c r="J27" s="225"/>
      <c r="K27" s="225"/>
      <c r="L27" s="198">
        <f>工事!$D$17</f>
        <v>0</v>
      </c>
      <c r="M27" s="198"/>
      <c r="N27" s="198"/>
      <c r="O27" s="198"/>
      <c r="P27" s="198"/>
      <c r="Q27" s="198"/>
      <c r="R27" s="198">
        <f>工事!$D$18</f>
        <v>0</v>
      </c>
      <c r="S27" s="198"/>
      <c r="T27" s="198"/>
      <c r="U27" s="198"/>
      <c r="V27" s="198"/>
      <c r="W27" s="226" t="str">
        <f>工事!$D$19</f>
        <v/>
      </c>
      <c r="X27" s="170"/>
      <c r="Y27" s="170"/>
      <c r="Z27" s="198">
        <f>工事!$D$20</f>
        <v>0</v>
      </c>
      <c r="AA27" s="198"/>
      <c r="AB27" s="198"/>
      <c r="AC27" s="198"/>
      <c r="AD27" s="198"/>
      <c r="AE27" s="198" t="str">
        <f>工事!$D$21</f>
        <v/>
      </c>
      <c r="AF27" s="198"/>
      <c r="AG27" s="198"/>
      <c r="AH27" s="198"/>
      <c r="AI27" s="198"/>
      <c r="AJ27" s="198" t="str">
        <f>工事!$D$22</f>
        <v/>
      </c>
      <c r="AK27" s="198"/>
      <c r="AL27" s="198"/>
      <c r="AM27" s="198"/>
      <c r="AN27" s="198"/>
      <c r="AO27" s="198"/>
      <c r="AP27" s="198"/>
      <c r="AQ27" s="198"/>
      <c r="AR27" s="198"/>
      <c r="AS27" s="202"/>
    </row>
    <row r="28" spans="1:45" ht="12" customHeight="1">
      <c r="A28" s="224"/>
      <c r="B28" s="170"/>
      <c r="C28" s="170"/>
      <c r="D28" s="225"/>
      <c r="E28" s="225"/>
      <c r="F28" s="225"/>
      <c r="G28" s="225"/>
      <c r="H28" s="225"/>
      <c r="I28" s="225"/>
      <c r="J28" s="225"/>
      <c r="K28" s="225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70"/>
      <c r="X28" s="170"/>
      <c r="Y28" s="170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202"/>
    </row>
    <row r="29" spans="1:45" ht="12" customHeight="1">
      <c r="A29" s="224">
        <f>工事!$D$23</f>
        <v>0</v>
      </c>
      <c r="B29" s="170"/>
      <c r="C29" s="170"/>
      <c r="D29" s="225">
        <f>工事!$D$24</f>
        <v>0</v>
      </c>
      <c r="E29" s="225"/>
      <c r="F29" s="225"/>
      <c r="G29" s="225"/>
      <c r="H29" s="225"/>
      <c r="I29" s="225"/>
      <c r="J29" s="225"/>
      <c r="K29" s="225"/>
      <c r="L29" s="198">
        <f>工事!$D$25</f>
        <v>0</v>
      </c>
      <c r="M29" s="198"/>
      <c r="N29" s="198"/>
      <c r="O29" s="198"/>
      <c r="P29" s="198"/>
      <c r="Q29" s="198"/>
      <c r="R29" s="198">
        <f>工事!$D$26</f>
        <v>0</v>
      </c>
      <c r="S29" s="198"/>
      <c r="T29" s="198"/>
      <c r="U29" s="198"/>
      <c r="V29" s="198"/>
      <c r="W29" s="226" t="str">
        <f>工事!$D$27</f>
        <v/>
      </c>
      <c r="X29" s="170"/>
      <c r="Y29" s="170"/>
      <c r="Z29" s="198">
        <f>工事!$D$28</f>
        <v>0</v>
      </c>
      <c r="AA29" s="198"/>
      <c r="AB29" s="198"/>
      <c r="AC29" s="198"/>
      <c r="AD29" s="198"/>
      <c r="AE29" s="198" t="str">
        <f>工事!$D$29</f>
        <v/>
      </c>
      <c r="AF29" s="198"/>
      <c r="AG29" s="198"/>
      <c r="AH29" s="198"/>
      <c r="AI29" s="198"/>
      <c r="AJ29" s="198" t="str">
        <f>工事!$D$30</f>
        <v/>
      </c>
      <c r="AK29" s="198"/>
      <c r="AL29" s="198"/>
      <c r="AM29" s="198"/>
      <c r="AN29" s="198"/>
      <c r="AO29" s="198"/>
      <c r="AP29" s="198"/>
      <c r="AQ29" s="198"/>
      <c r="AR29" s="198"/>
      <c r="AS29" s="202"/>
    </row>
    <row r="30" spans="1:45" ht="12" customHeight="1">
      <c r="A30" s="224"/>
      <c r="B30" s="170"/>
      <c r="C30" s="170"/>
      <c r="D30" s="225"/>
      <c r="E30" s="225"/>
      <c r="F30" s="225"/>
      <c r="G30" s="225"/>
      <c r="H30" s="225"/>
      <c r="I30" s="225"/>
      <c r="J30" s="225"/>
      <c r="K30" s="225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70"/>
      <c r="X30" s="170"/>
      <c r="Y30" s="170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202"/>
    </row>
    <row r="31" spans="1:45" ht="12" customHeight="1">
      <c r="A31" s="224">
        <f>工事!$D$31</f>
        <v>0</v>
      </c>
      <c r="B31" s="170"/>
      <c r="C31" s="170"/>
      <c r="D31" s="225">
        <f>工事!$D$32</f>
        <v>0</v>
      </c>
      <c r="E31" s="225"/>
      <c r="F31" s="225"/>
      <c r="G31" s="225"/>
      <c r="H31" s="225"/>
      <c r="I31" s="225"/>
      <c r="J31" s="225"/>
      <c r="K31" s="225"/>
      <c r="L31" s="198">
        <f>工事!$D$33</f>
        <v>0</v>
      </c>
      <c r="M31" s="198"/>
      <c r="N31" s="198"/>
      <c r="O31" s="198"/>
      <c r="P31" s="198"/>
      <c r="Q31" s="198"/>
      <c r="R31" s="198">
        <f>工事!$D$34</f>
        <v>0</v>
      </c>
      <c r="S31" s="198"/>
      <c r="T31" s="198"/>
      <c r="U31" s="198"/>
      <c r="V31" s="198"/>
      <c r="W31" s="226" t="str">
        <f>工事!$D$35</f>
        <v/>
      </c>
      <c r="X31" s="170"/>
      <c r="Y31" s="170"/>
      <c r="Z31" s="198">
        <f>工事!$D$36</f>
        <v>0</v>
      </c>
      <c r="AA31" s="198"/>
      <c r="AB31" s="198"/>
      <c r="AC31" s="198"/>
      <c r="AD31" s="198"/>
      <c r="AE31" s="198" t="str">
        <f>工事!$D$37</f>
        <v/>
      </c>
      <c r="AF31" s="198"/>
      <c r="AG31" s="198"/>
      <c r="AH31" s="198"/>
      <c r="AI31" s="198"/>
      <c r="AJ31" s="198" t="str">
        <f>工事!$D$38</f>
        <v/>
      </c>
      <c r="AK31" s="198"/>
      <c r="AL31" s="198"/>
      <c r="AM31" s="198"/>
      <c r="AN31" s="198"/>
      <c r="AO31" s="198"/>
      <c r="AP31" s="198"/>
      <c r="AQ31" s="198"/>
      <c r="AR31" s="198"/>
      <c r="AS31" s="202"/>
    </row>
    <row r="32" spans="1:45" ht="12" customHeight="1">
      <c r="A32" s="224"/>
      <c r="B32" s="170"/>
      <c r="C32" s="170"/>
      <c r="D32" s="225"/>
      <c r="E32" s="225"/>
      <c r="F32" s="225"/>
      <c r="G32" s="225"/>
      <c r="H32" s="225"/>
      <c r="I32" s="225"/>
      <c r="J32" s="225"/>
      <c r="K32" s="225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70"/>
      <c r="X32" s="170"/>
      <c r="Y32" s="170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202"/>
    </row>
    <row r="33" spans="1:45" ht="12" customHeight="1">
      <c r="A33" s="218">
        <f>工事!$D$39</f>
        <v>0</v>
      </c>
      <c r="B33" s="165"/>
      <c r="C33" s="165"/>
      <c r="D33" s="221">
        <f>工事!$D$40</f>
        <v>0</v>
      </c>
      <c r="E33" s="221"/>
      <c r="F33" s="221"/>
      <c r="G33" s="221"/>
      <c r="H33" s="221"/>
      <c r="I33" s="221"/>
      <c r="J33" s="221"/>
      <c r="K33" s="221"/>
      <c r="L33" s="216">
        <f>工事!$D$41</f>
        <v>0</v>
      </c>
      <c r="M33" s="216"/>
      <c r="N33" s="216"/>
      <c r="O33" s="216"/>
      <c r="P33" s="216"/>
      <c r="Q33" s="216"/>
      <c r="R33" s="216">
        <f>工事!$D$42</f>
        <v>0</v>
      </c>
      <c r="S33" s="216"/>
      <c r="T33" s="216"/>
      <c r="U33" s="216"/>
      <c r="V33" s="216"/>
      <c r="W33" s="223" t="str">
        <f>工事!$D$43</f>
        <v/>
      </c>
      <c r="X33" s="165"/>
      <c r="Y33" s="165"/>
      <c r="Z33" s="216">
        <f>工事!$D$44</f>
        <v>0</v>
      </c>
      <c r="AA33" s="216"/>
      <c r="AB33" s="216"/>
      <c r="AC33" s="216"/>
      <c r="AD33" s="216"/>
      <c r="AE33" s="216" t="str">
        <f>工事!$D$45</f>
        <v/>
      </c>
      <c r="AF33" s="216"/>
      <c r="AG33" s="216"/>
      <c r="AH33" s="216"/>
      <c r="AI33" s="216"/>
      <c r="AJ33" s="216" t="str">
        <f>工事!$D$46</f>
        <v/>
      </c>
      <c r="AK33" s="216"/>
      <c r="AL33" s="216"/>
      <c r="AM33" s="216"/>
      <c r="AN33" s="216"/>
      <c r="AO33" s="216"/>
      <c r="AP33" s="216"/>
      <c r="AQ33" s="216"/>
      <c r="AR33" s="216"/>
      <c r="AS33" s="217"/>
    </row>
    <row r="34" spans="1:45" ht="12" customHeight="1" thickBot="1">
      <c r="A34" s="219"/>
      <c r="B34" s="220"/>
      <c r="C34" s="220"/>
      <c r="D34" s="222"/>
      <c r="E34" s="222"/>
      <c r="F34" s="222"/>
      <c r="G34" s="222"/>
      <c r="H34" s="222"/>
      <c r="I34" s="222"/>
      <c r="J34" s="222"/>
      <c r="K34" s="222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220"/>
      <c r="X34" s="220"/>
      <c r="Y34" s="220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80"/>
    </row>
    <row r="35" spans="1:45" ht="12" customHeight="1" thickBot="1"/>
    <row r="36" spans="1:45" ht="12" customHeight="1">
      <c r="W36" s="171" t="s">
        <v>96</v>
      </c>
      <c r="X36" s="172"/>
      <c r="Y36" s="172"/>
      <c r="Z36" s="172"/>
      <c r="AA36" s="172"/>
      <c r="AB36" s="172"/>
      <c r="AC36" s="172"/>
      <c r="AD36" s="172"/>
      <c r="AE36" s="175">
        <f t="shared" ref="AE36" si="1">SUM(AE25:AI34)</f>
        <v>0</v>
      </c>
      <c r="AF36" s="175"/>
      <c r="AG36" s="175"/>
      <c r="AH36" s="175"/>
      <c r="AI36" s="175"/>
      <c r="AJ36" s="177" t="s">
        <v>97</v>
      </c>
      <c r="AK36" s="177"/>
      <c r="AL36" s="177"/>
      <c r="AM36" s="177"/>
      <c r="AN36" s="177"/>
      <c r="AO36" s="175">
        <f>ROUND(AE36/1.1*0.1,0)</f>
        <v>0</v>
      </c>
      <c r="AP36" s="175"/>
      <c r="AQ36" s="175"/>
      <c r="AR36" s="175"/>
      <c r="AS36" s="179"/>
    </row>
    <row r="37" spans="1:45" ht="12" customHeight="1" thickBot="1">
      <c r="W37" s="173"/>
      <c r="X37" s="174"/>
      <c r="Y37" s="174"/>
      <c r="Z37" s="174"/>
      <c r="AA37" s="174"/>
      <c r="AB37" s="174"/>
      <c r="AC37" s="174"/>
      <c r="AD37" s="174"/>
      <c r="AE37" s="176"/>
      <c r="AF37" s="176"/>
      <c r="AG37" s="176"/>
      <c r="AH37" s="176"/>
      <c r="AI37" s="176"/>
      <c r="AJ37" s="178"/>
      <c r="AK37" s="178"/>
      <c r="AL37" s="178"/>
      <c r="AM37" s="178"/>
      <c r="AN37" s="178"/>
      <c r="AO37" s="176"/>
      <c r="AP37" s="176"/>
      <c r="AQ37" s="176"/>
      <c r="AR37" s="176"/>
      <c r="AS37" s="180"/>
    </row>
    <row r="39" spans="1:45" ht="12" customHeight="1">
      <c r="A39" s="126" t="s">
        <v>98</v>
      </c>
      <c r="B39" s="126"/>
      <c r="C39" s="126"/>
      <c r="D39" s="126"/>
      <c r="E39" s="126"/>
      <c r="F39" s="126"/>
    </row>
    <row r="40" spans="1:45" ht="12" customHeight="1" thickBot="1">
      <c r="A40" s="213"/>
      <c r="B40" s="213"/>
      <c r="C40" s="213"/>
      <c r="D40" s="213"/>
      <c r="E40" s="213"/>
      <c r="F40" s="213"/>
    </row>
    <row r="41" spans="1:45" ht="12" customHeight="1">
      <c r="A41" s="214" t="s">
        <v>99</v>
      </c>
      <c r="B41" s="204"/>
      <c r="C41" s="204"/>
      <c r="D41" s="204" t="s">
        <v>100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 t="s">
        <v>101</v>
      </c>
      <c r="Z41" s="204"/>
      <c r="AA41" s="204"/>
      <c r="AB41" s="204"/>
      <c r="AC41" s="204" t="s">
        <v>102</v>
      </c>
      <c r="AD41" s="204"/>
      <c r="AE41" s="204"/>
      <c r="AF41" s="204" t="s">
        <v>103</v>
      </c>
      <c r="AG41" s="204"/>
      <c r="AH41" s="204"/>
      <c r="AI41" s="204"/>
      <c r="AJ41" s="204"/>
      <c r="AK41" s="204"/>
      <c r="AL41" s="204" t="s">
        <v>104</v>
      </c>
      <c r="AM41" s="204"/>
      <c r="AN41" s="204"/>
      <c r="AO41" s="204"/>
      <c r="AP41" s="204"/>
      <c r="AQ41" s="204"/>
      <c r="AR41" s="204"/>
      <c r="AS41" s="205"/>
    </row>
    <row r="42" spans="1:45" ht="12" customHeight="1" thickBot="1">
      <c r="A42" s="21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7"/>
    </row>
    <row r="43" spans="1:45" ht="12" customHeight="1">
      <c r="A43" s="208">
        <f>工事!$K$7</f>
        <v>0</v>
      </c>
      <c r="B43" s="209"/>
      <c r="C43" s="209"/>
      <c r="D43" s="167">
        <f>工事!$K$8</f>
        <v>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210">
        <f>工事!$K$9</f>
        <v>0</v>
      </c>
      <c r="Z43" s="210"/>
      <c r="AA43" s="210"/>
      <c r="AB43" s="210"/>
      <c r="AC43" s="211">
        <f>工事!$L$9</f>
        <v>0</v>
      </c>
      <c r="AD43" s="211"/>
      <c r="AE43" s="211"/>
      <c r="AF43" s="210">
        <f>工事!$M$9</f>
        <v>0</v>
      </c>
      <c r="AG43" s="210"/>
      <c r="AH43" s="210"/>
      <c r="AI43" s="210"/>
      <c r="AJ43" s="210"/>
      <c r="AK43" s="210"/>
      <c r="AL43" s="210" t="str">
        <f>工事!$N$9</f>
        <v/>
      </c>
      <c r="AM43" s="210"/>
      <c r="AN43" s="210"/>
      <c r="AO43" s="210"/>
      <c r="AP43" s="210"/>
      <c r="AQ43" s="210"/>
      <c r="AR43" s="210"/>
      <c r="AS43" s="212"/>
    </row>
    <row r="44" spans="1:45" ht="12" customHeight="1">
      <c r="A44" s="193"/>
      <c r="B44" s="194"/>
      <c r="C44" s="19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98"/>
      <c r="Z44" s="198"/>
      <c r="AA44" s="198"/>
      <c r="AB44" s="198"/>
      <c r="AC44" s="200"/>
      <c r="AD44" s="200"/>
      <c r="AE44" s="200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202"/>
    </row>
    <row r="45" spans="1:45" ht="12" customHeight="1">
      <c r="A45" s="193">
        <f>工事!$K$10</f>
        <v>0</v>
      </c>
      <c r="B45" s="194"/>
      <c r="C45" s="194"/>
      <c r="D45" s="170">
        <f>工事!$K$11</f>
        <v>0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98">
        <f>工事!$K$12</f>
        <v>0</v>
      </c>
      <c r="Z45" s="198"/>
      <c r="AA45" s="198"/>
      <c r="AB45" s="198"/>
      <c r="AC45" s="200">
        <f>工事!$L$12</f>
        <v>0</v>
      </c>
      <c r="AD45" s="200"/>
      <c r="AE45" s="200"/>
      <c r="AF45" s="198">
        <f>工事!$M$12</f>
        <v>0</v>
      </c>
      <c r="AG45" s="198"/>
      <c r="AH45" s="198"/>
      <c r="AI45" s="198"/>
      <c r="AJ45" s="198"/>
      <c r="AK45" s="198"/>
      <c r="AL45" s="198" t="str">
        <f>工事!$N$12</f>
        <v/>
      </c>
      <c r="AM45" s="198"/>
      <c r="AN45" s="198"/>
      <c r="AO45" s="198"/>
      <c r="AP45" s="198"/>
      <c r="AQ45" s="198"/>
      <c r="AR45" s="198"/>
      <c r="AS45" s="202"/>
    </row>
    <row r="46" spans="1:45" ht="12" customHeight="1">
      <c r="A46" s="193"/>
      <c r="B46" s="194"/>
      <c r="C46" s="194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98"/>
      <c r="Z46" s="198"/>
      <c r="AA46" s="198"/>
      <c r="AB46" s="198"/>
      <c r="AC46" s="200"/>
      <c r="AD46" s="200"/>
      <c r="AE46" s="200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202"/>
    </row>
    <row r="47" spans="1:45" ht="12" customHeight="1">
      <c r="A47" s="193">
        <f>工事!$K$13</f>
        <v>0</v>
      </c>
      <c r="B47" s="194"/>
      <c r="C47" s="194"/>
      <c r="D47" s="170">
        <f>工事!$K$14</f>
        <v>0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98">
        <f>工事!$K$15</f>
        <v>0</v>
      </c>
      <c r="Z47" s="198"/>
      <c r="AA47" s="198"/>
      <c r="AB47" s="198"/>
      <c r="AC47" s="200">
        <f>工事!$L$15</f>
        <v>0</v>
      </c>
      <c r="AD47" s="200"/>
      <c r="AE47" s="200"/>
      <c r="AF47" s="198">
        <f>工事!$M$15</f>
        <v>0</v>
      </c>
      <c r="AG47" s="198"/>
      <c r="AH47" s="198"/>
      <c r="AI47" s="198"/>
      <c r="AJ47" s="198"/>
      <c r="AK47" s="198"/>
      <c r="AL47" s="198" t="str">
        <f>工事!$N$15</f>
        <v/>
      </c>
      <c r="AM47" s="198"/>
      <c r="AN47" s="198"/>
      <c r="AO47" s="198"/>
      <c r="AP47" s="198"/>
      <c r="AQ47" s="198"/>
      <c r="AR47" s="198"/>
      <c r="AS47" s="202"/>
    </row>
    <row r="48" spans="1:45" ht="12" customHeight="1">
      <c r="A48" s="193"/>
      <c r="B48" s="194"/>
      <c r="C48" s="194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98"/>
      <c r="Z48" s="198"/>
      <c r="AA48" s="198"/>
      <c r="AB48" s="198"/>
      <c r="AC48" s="200"/>
      <c r="AD48" s="200"/>
      <c r="AE48" s="200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2"/>
    </row>
    <row r="49" spans="1:45" ht="12" customHeight="1">
      <c r="A49" s="193">
        <f>工事!$K$16</f>
        <v>0</v>
      </c>
      <c r="B49" s="194"/>
      <c r="C49" s="194"/>
      <c r="D49" s="170">
        <f>工事!$K$17</f>
        <v>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98">
        <f>工事!$K$18</f>
        <v>0</v>
      </c>
      <c r="Z49" s="198"/>
      <c r="AA49" s="198"/>
      <c r="AB49" s="198"/>
      <c r="AC49" s="200">
        <f>工事!$L$18</f>
        <v>0</v>
      </c>
      <c r="AD49" s="200"/>
      <c r="AE49" s="200"/>
      <c r="AF49" s="198">
        <f>工事!$M$18</f>
        <v>0</v>
      </c>
      <c r="AG49" s="198"/>
      <c r="AH49" s="198"/>
      <c r="AI49" s="198"/>
      <c r="AJ49" s="198"/>
      <c r="AK49" s="198"/>
      <c r="AL49" s="198" t="str">
        <f>工事!$N$18</f>
        <v/>
      </c>
      <c r="AM49" s="198"/>
      <c r="AN49" s="198"/>
      <c r="AO49" s="198"/>
      <c r="AP49" s="198"/>
      <c r="AQ49" s="198"/>
      <c r="AR49" s="198"/>
      <c r="AS49" s="202"/>
    </row>
    <row r="50" spans="1:45" ht="12" customHeight="1">
      <c r="A50" s="193"/>
      <c r="B50" s="194"/>
      <c r="C50" s="194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98"/>
      <c r="Z50" s="198"/>
      <c r="AA50" s="198"/>
      <c r="AB50" s="198"/>
      <c r="AC50" s="200"/>
      <c r="AD50" s="200"/>
      <c r="AE50" s="200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2"/>
    </row>
    <row r="51" spans="1:45" ht="12" customHeight="1">
      <c r="A51" s="193">
        <f>工事!$K$19</f>
        <v>0</v>
      </c>
      <c r="B51" s="194"/>
      <c r="C51" s="194"/>
      <c r="D51" s="170">
        <f>工事!$K$20</f>
        <v>0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98">
        <f>工事!$K$21</f>
        <v>0</v>
      </c>
      <c r="Z51" s="198"/>
      <c r="AA51" s="198"/>
      <c r="AB51" s="198"/>
      <c r="AC51" s="200">
        <f>工事!$L$21</f>
        <v>0</v>
      </c>
      <c r="AD51" s="200"/>
      <c r="AE51" s="200"/>
      <c r="AF51" s="198">
        <f>工事!$M$21</f>
        <v>0</v>
      </c>
      <c r="AG51" s="198"/>
      <c r="AH51" s="198"/>
      <c r="AI51" s="198"/>
      <c r="AJ51" s="198"/>
      <c r="AK51" s="198"/>
      <c r="AL51" s="198" t="str">
        <f>工事!$N$21</f>
        <v/>
      </c>
      <c r="AM51" s="198"/>
      <c r="AN51" s="198"/>
      <c r="AO51" s="198"/>
      <c r="AP51" s="198"/>
      <c r="AQ51" s="198"/>
      <c r="AR51" s="198"/>
      <c r="AS51" s="202"/>
    </row>
    <row r="52" spans="1:45" ht="12" customHeight="1">
      <c r="A52" s="193"/>
      <c r="B52" s="194"/>
      <c r="C52" s="194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98"/>
      <c r="Z52" s="198"/>
      <c r="AA52" s="198"/>
      <c r="AB52" s="198"/>
      <c r="AC52" s="200"/>
      <c r="AD52" s="200"/>
      <c r="AE52" s="200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202"/>
    </row>
    <row r="53" spans="1:45" ht="12" customHeight="1">
      <c r="A53" s="193">
        <f>工事!$K$22</f>
        <v>0</v>
      </c>
      <c r="B53" s="194"/>
      <c r="C53" s="194"/>
      <c r="D53" s="170">
        <f>工事!$K$23</f>
        <v>0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98">
        <f>工事!$K$24</f>
        <v>0</v>
      </c>
      <c r="Z53" s="198"/>
      <c r="AA53" s="198"/>
      <c r="AB53" s="198"/>
      <c r="AC53" s="200">
        <f>工事!$L$24</f>
        <v>0</v>
      </c>
      <c r="AD53" s="200"/>
      <c r="AE53" s="200"/>
      <c r="AF53" s="198">
        <f>工事!$M$24</f>
        <v>0</v>
      </c>
      <c r="AG53" s="198"/>
      <c r="AH53" s="198"/>
      <c r="AI53" s="198"/>
      <c r="AJ53" s="198"/>
      <c r="AK53" s="198"/>
      <c r="AL53" s="198" t="str">
        <f>工事!$N$24</f>
        <v/>
      </c>
      <c r="AM53" s="198"/>
      <c r="AN53" s="198"/>
      <c r="AO53" s="198"/>
      <c r="AP53" s="198"/>
      <c r="AQ53" s="198"/>
      <c r="AR53" s="198"/>
      <c r="AS53" s="202"/>
    </row>
    <row r="54" spans="1:45" ht="12" customHeight="1">
      <c r="A54" s="193"/>
      <c r="B54" s="194"/>
      <c r="C54" s="194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98"/>
      <c r="Z54" s="198"/>
      <c r="AA54" s="198"/>
      <c r="AB54" s="198"/>
      <c r="AC54" s="200"/>
      <c r="AD54" s="200"/>
      <c r="AE54" s="200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202"/>
    </row>
    <row r="55" spans="1:45" ht="12" customHeight="1">
      <c r="A55" s="193">
        <f>工事!$K$25</f>
        <v>0</v>
      </c>
      <c r="B55" s="194"/>
      <c r="C55" s="194"/>
      <c r="D55" s="170">
        <f>工事!$K$26</f>
        <v>0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98">
        <f>工事!$K$27</f>
        <v>0</v>
      </c>
      <c r="Z55" s="198"/>
      <c r="AA55" s="198"/>
      <c r="AB55" s="198"/>
      <c r="AC55" s="200">
        <f>工事!$L$27</f>
        <v>0</v>
      </c>
      <c r="AD55" s="200"/>
      <c r="AE55" s="200"/>
      <c r="AF55" s="198">
        <f>工事!$M$27</f>
        <v>0</v>
      </c>
      <c r="AG55" s="198"/>
      <c r="AH55" s="198"/>
      <c r="AI55" s="198"/>
      <c r="AJ55" s="198"/>
      <c r="AK55" s="198"/>
      <c r="AL55" s="198" t="str">
        <f>工事!$N$27</f>
        <v/>
      </c>
      <c r="AM55" s="198"/>
      <c r="AN55" s="198"/>
      <c r="AO55" s="198"/>
      <c r="AP55" s="198"/>
      <c r="AQ55" s="198"/>
      <c r="AR55" s="198"/>
      <c r="AS55" s="202"/>
    </row>
    <row r="56" spans="1:45" ht="12" customHeight="1">
      <c r="A56" s="193"/>
      <c r="B56" s="194"/>
      <c r="C56" s="194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98"/>
      <c r="Z56" s="198"/>
      <c r="AA56" s="198"/>
      <c r="AB56" s="198"/>
      <c r="AC56" s="200"/>
      <c r="AD56" s="200"/>
      <c r="AE56" s="200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202"/>
    </row>
    <row r="57" spans="1:45" ht="12" customHeight="1">
      <c r="A57" s="193">
        <f>工事!$K$28</f>
        <v>0</v>
      </c>
      <c r="B57" s="194"/>
      <c r="C57" s="194"/>
      <c r="D57" s="170">
        <f>工事!$K$29</f>
        <v>0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98">
        <f>工事!$K$30</f>
        <v>0</v>
      </c>
      <c r="Z57" s="198"/>
      <c r="AA57" s="198"/>
      <c r="AB57" s="198"/>
      <c r="AC57" s="200">
        <f>工事!$L$30</f>
        <v>0</v>
      </c>
      <c r="AD57" s="200"/>
      <c r="AE57" s="200"/>
      <c r="AF57" s="198">
        <f>工事!$M$30</f>
        <v>0</v>
      </c>
      <c r="AG57" s="198"/>
      <c r="AH57" s="198"/>
      <c r="AI57" s="198"/>
      <c r="AJ57" s="198"/>
      <c r="AK57" s="198"/>
      <c r="AL57" s="198" t="str">
        <f>工事!$N$30</f>
        <v/>
      </c>
      <c r="AM57" s="198"/>
      <c r="AN57" s="198"/>
      <c r="AO57" s="198"/>
      <c r="AP57" s="198"/>
      <c r="AQ57" s="198"/>
      <c r="AR57" s="198"/>
      <c r="AS57" s="202"/>
    </row>
    <row r="58" spans="1:45" ht="12" customHeight="1" thickBot="1">
      <c r="A58" s="195"/>
      <c r="B58" s="196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9"/>
      <c r="Z58" s="199"/>
      <c r="AA58" s="199"/>
      <c r="AB58" s="199"/>
      <c r="AC58" s="201"/>
      <c r="AD58" s="201"/>
      <c r="AE58" s="201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203"/>
    </row>
    <row r="59" spans="1:45" ht="12" customHeight="1" thickBot="1"/>
    <row r="60" spans="1:45" ht="12" customHeight="1">
      <c r="W60" s="171" t="s">
        <v>105</v>
      </c>
      <c r="X60" s="172"/>
      <c r="Y60" s="172"/>
      <c r="Z60" s="172"/>
      <c r="AA60" s="172"/>
      <c r="AB60" s="172"/>
      <c r="AC60" s="172"/>
      <c r="AD60" s="172"/>
      <c r="AE60" s="175">
        <f t="shared" ref="AE60" si="2">SUM(AL43:AS58)</f>
        <v>0</v>
      </c>
      <c r="AF60" s="175"/>
      <c r="AG60" s="175"/>
      <c r="AH60" s="175"/>
      <c r="AI60" s="175"/>
      <c r="AJ60" s="177" t="s">
        <v>97</v>
      </c>
      <c r="AK60" s="177"/>
      <c r="AL60" s="177"/>
      <c r="AM60" s="177"/>
      <c r="AN60" s="177"/>
      <c r="AO60" s="175">
        <f>ROUND(AE60/1.1*0.1,0)</f>
        <v>0</v>
      </c>
      <c r="AP60" s="175"/>
      <c r="AQ60" s="175"/>
      <c r="AR60" s="175"/>
      <c r="AS60" s="179"/>
    </row>
    <row r="61" spans="1:45" ht="12" customHeight="1" thickBot="1">
      <c r="W61" s="173"/>
      <c r="X61" s="174"/>
      <c r="Y61" s="174"/>
      <c r="Z61" s="174"/>
      <c r="AA61" s="174"/>
      <c r="AB61" s="174"/>
      <c r="AC61" s="174"/>
      <c r="AD61" s="174"/>
      <c r="AE61" s="176"/>
      <c r="AF61" s="176"/>
      <c r="AG61" s="176"/>
      <c r="AH61" s="176"/>
      <c r="AI61" s="176"/>
      <c r="AJ61" s="178"/>
      <c r="AK61" s="178"/>
      <c r="AL61" s="178"/>
      <c r="AM61" s="178"/>
      <c r="AN61" s="178"/>
      <c r="AO61" s="176"/>
      <c r="AP61" s="176"/>
      <c r="AQ61" s="176"/>
      <c r="AR61" s="176"/>
      <c r="AS61" s="180"/>
    </row>
    <row r="62" spans="1:45" ht="12" customHeight="1" thickBot="1"/>
    <row r="63" spans="1:45" ht="12" customHeight="1">
      <c r="AF63" s="181" t="s">
        <v>95</v>
      </c>
      <c r="AG63" s="182"/>
      <c r="AH63" s="182"/>
      <c r="AI63" s="182"/>
      <c r="AJ63" s="182"/>
      <c r="AK63" s="183"/>
      <c r="AL63" s="187">
        <f t="shared" ref="AL63" si="3">SUM(AO25:AS34)</f>
        <v>0</v>
      </c>
      <c r="AM63" s="188"/>
      <c r="AN63" s="188"/>
      <c r="AO63" s="188"/>
      <c r="AP63" s="188"/>
      <c r="AQ63" s="188"/>
      <c r="AR63" s="188"/>
      <c r="AS63" s="189"/>
    </row>
    <row r="64" spans="1:45" ht="12" customHeight="1" thickBot="1">
      <c r="AF64" s="184"/>
      <c r="AG64" s="185"/>
      <c r="AH64" s="185"/>
      <c r="AI64" s="185"/>
      <c r="AJ64" s="185"/>
      <c r="AK64" s="186"/>
      <c r="AL64" s="190"/>
      <c r="AM64" s="191"/>
      <c r="AN64" s="191"/>
      <c r="AO64" s="191"/>
      <c r="AP64" s="191"/>
      <c r="AQ64" s="191"/>
      <c r="AR64" s="191"/>
      <c r="AS64" s="192"/>
    </row>
    <row r="66" spans="1:45" ht="12" customHeight="1">
      <c r="A66" s="162" t="s">
        <v>106</v>
      </c>
      <c r="B66" s="162"/>
      <c r="C66" s="162"/>
      <c r="D66" s="162"/>
      <c r="E66" s="162"/>
      <c r="F66" s="162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8" t="s">
        <v>107</v>
      </c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</row>
    <row r="67" spans="1:45" ht="12" customHeight="1">
      <c r="A67" s="163"/>
      <c r="B67" s="163"/>
      <c r="C67" s="163"/>
      <c r="D67" s="163"/>
      <c r="E67" s="163"/>
      <c r="F67" s="163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</row>
    <row r="68" spans="1:45" ht="12" customHeight="1">
      <c r="A68" s="163"/>
      <c r="B68" s="163"/>
      <c r="C68" s="163"/>
      <c r="D68" s="163"/>
      <c r="E68" s="163"/>
      <c r="F68" s="163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9" t="s">
        <v>108</v>
      </c>
      <c r="AI68" s="169"/>
      <c r="AJ68" s="169"/>
      <c r="AK68" s="169"/>
      <c r="AL68" s="169" t="s">
        <v>108</v>
      </c>
      <c r="AM68" s="169"/>
      <c r="AN68" s="169"/>
      <c r="AO68" s="169"/>
      <c r="AP68" s="169" t="s">
        <v>108</v>
      </c>
      <c r="AQ68" s="169"/>
      <c r="AR68" s="169"/>
      <c r="AS68" s="169"/>
    </row>
    <row r="69" spans="1:45" ht="12" customHeight="1">
      <c r="A69" s="163"/>
      <c r="B69" s="163"/>
      <c r="C69" s="163"/>
      <c r="D69" s="163"/>
      <c r="E69" s="163"/>
      <c r="F69" s="163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</row>
    <row r="70" spans="1:45" ht="12" customHeight="1">
      <c r="A70" s="163"/>
      <c r="B70" s="163"/>
      <c r="C70" s="163"/>
      <c r="D70" s="163"/>
      <c r="E70" s="163"/>
      <c r="F70" s="163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</row>
    <row r="71" spans="1:45" ht="12" customHeight="1">
      <c r="A71" s="163"/>
      <c r="B71" s="163"/>
      <c r="C71" s="163"/>
      <c r="D71" s="163"/>
      <c r="E71" s="163"/>
      <c r="F71" s="163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</row>
    <row r="72" spans="1:45" ht="12" customHeight="1">
      <c r="A72" s="163"/>
      <c r="B72" s="163"/>
      <c r="C72" s="163"/>
      <c r="D72" s="163"/>
      <c r="E72" s="163"/>
      <c r="F72" s="163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</row>
    <row r="73" spans="1:45" ht="12" customHeight="1">
      <c r="A73" s="164"/>
      <c r="B73" s="164"/>
      <c r="C73" s="164"/>
      <c r="D73" s="164"/>
      <c r="E73" s="164"/>
      <c r="F73" s="164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</row>
  </sheetData>
  <sheetProtection algorithmName="SHA-512" hashValue="I+1IO+T3/KN5Aq5A8lgQySGeB2/coq1buphp005AOgTWvB+O+Fn6HnPVt1L36vyRVU86UlIf2zL94Tte6MidYw==" saltValue="AXjg8i48/eiRdxdAlpuNZA==" spinCount="100000" sheet="1" objects="1" scenarios="1"/>
  <mergeCells count="153">
    <mergeCell ref="A1:B2"/>
    <mergeCell ref="C1:M2"/>
    <mergeCell ref="P4:S5"/>
    <mergeCell ref="T4:W5"/>
    <mergeCell ref="AC4:AD5"/>
    <mergeCell ref="AE4:AI5"/>
    <mergeCell ref="AD12:AF13"/>
    <mergeCell ref="AG12:AK13"/>
    <mergeCell ref="AL12:AN13"/>
    <mergeCell ref="AO12:AS13"/>
    <mergeCell ref="AD14:AF15"/>
    <mergeCell ref="AG14:AS15"/>
    <mergeCell ref="AC6:AF7"/>
    <mergeCell ref="AG6:AS7"/>
    <mergeCell ref="A8:E10"/>
    <mergeCell ref="AC8:AF9"/>
    <mergeCell ref="AG8:AQ9"/>
    <mergeCell ref="AR8:AS9"/>
    <mergeCell ref="AC10:AF11"/>
    <mergeCell ref="AG10:AS11"/>
    <mergeCell ref="F8:Y10"/>
    <mergeCell ref="A16:G18"/>
    <mergeCell ref="H16:T18"/>
    <mergeCell ref="U16:Y18"/>
    <mergeCell ref="A20:F21"/>
    <mergeCell ref="A22:C24"/>
    <mergeCell ref="D22:K24"/>
    <mergeCell ref="L22:Q24"/>
    <mergeCell ref="R22:V24"/>
    <mergeCell ref="W22:Y24"/>
    <mergeCell ref="Z22:AD24"/>
    <mergeCell ref="AE22:AI24"/>
    <mergeCell ref="AJ22:AN24"/>
    <mergeCell ref="AO22:AS24"/>
    <mergeCell ref="A25:C26"/>
    <mergeCell ref="D25:K26"/>
    <mergeCell ref="L25:Q26"/>
    <mergeCell ref="R25:V26"/>
    <mergeCell ref="W25:Y26"/>
    <mergeCell ref="Z25:AD26"/>
    <mergeCell ref="AE25:AI26"/>
    <mergeCell ref="AJ25:AN26"/>
    <mergeCell ref="AO25:AS26"/>
    <mergeCell ref="A27:C28"/>
    <mergeCell ref="D27:K28"/>
    <mergeCell ref="L27:Q28"/>
    <mergeCell ref="R27:V28"/>
    <mergeCell ref="W27:Y28"/>
    <mergeCell ref="Z27:AD28"/>
    <mergeCell ref="AE27:AI28"/>
    <mergeCell ref="AJ27:AN28"/>
    <mergeCell ref="AO27:AS28"/>
    <mergeCell ref="A29:C30"/>
    <mergeCell ref="D29:K30"/>
    <mergeCell ref="L29:Q30"/>
    <mergeCell ref="R29:V30"/>
    <mergeCell ref="W29:Y30"/>
    <mergeCell ref="Z29:AD30"/>
    <mergeCell ref="AE29:AI30"/>
    <mergeCell ref="AJ29:AN30"/>
    <mergeCell ref="AO29:AS30"/>
    <mergeCell ref="A31:C32"/>
    <mergeCell ref="D31:K32"/>
    <mergeCell ref="L31:Q32"/>
    <mergeCell ref="R31:V32"/>
    <mergeCell ref="W31:Y32"/>
    <mergeCell ref="Z31:AD32"/>
    <mergeCell ref="AE31:AI32"/>
    <mergeCell ref="AJ31:AN32"/>
    <mergeCell ref="AO31:AS32"/>
    <mergeCell ref="AE33:AI34"/>
    <mergeCell ref="AJ33:AN34"/>
    <mergeCell ref="AO33:AS34"/>
    <mergeCell ref="W36:AD37"/>
    <mergeCell ref="AE36:AI37"/>
    <mergeCell ref="AJ36:AN37"/>
    <mergeCell ref="AO36:AS37"/>
    <mergeCell ref="A33:C34"/>
    <mergeCell ref="D33:K34"/>
    <mergeCell ref="L33:Q34"/>
    <mergeCell ref="R33:V34"/>
    <mergeCell ref="W33:Y34"/>
    <mergeCell ref="Z33:AD34"/>
    <mergeCell ref="AL41:AS42"/>
    <mergeCell ref="A43:C44"/>
    <mergeCell ref="D43:X44"/>
    <mergeCell ref="Y43:AB44"/>
    <mergeCell ref="AC43:AE44"/>
    <mergeCell ref="AF43:AK44"/>
    <mergeCell ref="AL43:AS44"/>
    <mergeCell ref="A39:F40"/>
    <mergeCell ref="A41:C42"/>
    <mergeCell ref="D41:X42"/>
    <mergeCell ref="Y41:AB42"/>
    <mergeCell ref="AC41:AE42"/>
    <mergeCell ref="AF41:AK42"/>
    <mergeCell ref="A47:C48"/>
    <mergeCell ref="D47:X48"/>
    <mergeCell ref="Y47:AB48"/>
    <mergeCell ref="AC47:AE48"/>
    <mergeCell ref="AF47:AK48"/>
    <mergeCell ref="AL47:AS48"/>
    <mergeCell ref="A45:C46"/>
    <mergeCell ref="D45:X46"/>
    <mergeCell ref="Y45:AB46"/>
    <mergeCell ref="AC45:AE46"/>
    <mergeCell ref="AF45:AK46"/>
    <mergeCell ref="AL45:AS46"/>
    <mergeCell ref="A51:C52"/>
    <mergeCell ref="D51:X52"/>
    <mergeCell ref="Y51:AB52"/>
    <mergeCell ref="AC51:AE52"/>
    <mergeCell ref="AF51:AK52"/>
    <mergeCell ref="AL51:AS52"/>
    <mergeCell ref="A49:C50"/>
    <mergeCell ref="D49:X50"/>
    <mergeCell ref="Y49:AB50"/>
    <mergeCell ref="AC49:AE50"/>
    <mergeCell ref="AF49:AK50"/>
    <mergeCell ref="AL49:AS50"/>
    <mergeCell ref="A55:C56"/>
    <mergeCell ref="D55:X56"/>
    <mergeCell ref="Y55:AB56"/>
    <mergeCell ref="AC55:AE56"/>
    <mergeCell ref="AF55:AK56"/>
    <mergeCell ref="AL55:AS56"/>
    <mergeCell ref="A53:C54"/>
    <mergeCell ref="D53:X54"/>
    <mergeCell ref="Y53:AB54"/>
    <mergeCell ref="AC53:AE54"/>
    <mergeCell ref="AF53:AK54"/>
    <mergeCell ref="AL53:AS54"/>
    <mergeCell ref="W60:AD61"/>
    <mergeCell ref="AE60:AI61"/>
    <mergeCell ref="AJ60:AN61"/>
    <mergeCell ref="AO60:AS61"/>
    <mergeCell ref="AF63:AK64"/>
    <mergeCell ref="AL63:AS64"/>
    <mergeCell ref="A57:C58"/>
    <mergeCell ref="D57:X58"/>
    <mergeCell ref="Y57:AB58"/>
    <mergeCell ref="AC57:AE58"/>
    <mergeCell ref="AF57:AK58"/>
    <mergeCell ref="AL57:AS58"/>
    <mergeCell ref="A66:F73"/>
    <mergeCell ref="G66:AG73"/>
    <mergeCell ref="AH66:AS67"/>
    <mergeCell ref="AH68:AK69"/>
    <mergeCell ref="AL68:AO69"/>
    <mergeCell ref="AP68:AS69"/>
    <mergeCell ref="AH70:AK73"/>
    <mergeCell ref="AL70:AO73"/>
    <mergeCell ref="AP70:AS73"/>
  </mergeCells>
  <phoneticPr fontId="7"/>
  <printOptions horizontalCentered="1"/>
  <pageMargins left="0.19685039370078741" right="0.19685039370078741" top="0.59055118110236227" bottom="0.19685039370078741" header="0.31496062992125984" footer="0.31496062992125984"/>
  <pageSetup paperSize="9" scale="85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E046A-A8B2-4433-A7AB-80C1158F62E2}">
  <sheetPr>
    <tabColor rgb="FFFFFF00"/>
  </sheetPr>
  <dimension ref="A1:N51"/>
  <sheetViews>
    <sheetView showGridLines="0" view="pageBreakPreview" zoomScale="85" zoomScaleNormal="85" zoomScaleSheetLayoutView="85" workbookViewId="0">
      <selection activeCell="D7" sqref="D7:G7"/>
    </sheetView>
  </sheetViews>
  <sheetFormatPr defaultRowHeight="18.75"/>
  <cols>
    <col min="1" max="1" width="2.75" bestFit="1" customWidth="1"/>
    <col min="2" max="2" width="10" customWidth="1"/>
    <col min="3" max="3" width="7.5" customWidth="1"/>
    <col min="4" max="7" width="12.625" customWidth="1"/>
    <col min="8" max="8" width="2.75" customWidth="1"/>
    <col min="11" max="11" width="11.5" customWidth="1"/>
    <col min="12" max="12" width="7.375" customWidth="1"/>
    <col min="13" max="14" width="12.625" customWidth="1"/>
  </cols>
  <sheetData>
    <row r="1" spans="1:14" ht="24.75" customHeight="1">
      <c r="B1" s="38" t="s">
        <v>62</v>
      </c>
      <c r="C1" s="326"/>
      <c r="D1" s="327"/>
      <c r="E1" s="38" t="s">
        <v>48</v>
      </c>
      <c r="F1" s="58"/>
    </row>
    <row r="2" spans="1:14" s="20" customFormat="1" ht="6.75" customHeight="1"/>
    <row r="3" spans="1:14" ht="30" customHeight="1">
      <c r="B3" s="23" t="s">
        <v>40</v>
      </c>
      <c r="C3" s="286"/>
      <c r="D3" s="287"/>
      <c r="E3" s="287"/>
      <c r="F3" s="288"/>
      <c r="G3" s="289"/>
    </row>
    <row r="4" spans="1:14" s="20" customFormat="1" ht="6.75" customHeight="1"/>
    <row r="5" spans="1:14" ht="15.75" customHeight="1">
      <c r="C5" s="21" t="s">
        <v>41</v>
      </c>
      <c r="D5" s="22"/>
      <c r="E5" t="s">
        <v>42</v>
      </c>
    </row>
    <row r="6" spans="1:14" ht="24.75" customHeight="1" thickBot="1">
      <c r="A6" s="51" t="s">
        <v>45</v>
      </c>
      <c r="D6" s="24"/>
      <c r="E6" s="24"/>
      <c r="F6" s="24"/>
      <c r="G6" s="24"/>
      <c r="H6" s="51" t="s">
        <v>46</v>
      </c>
    </row>
    <row r="7" spans="1:14" ht="18.75" customHeight="1">
      <c r="A7" s="309">
        <v>1</v>
      </c>
      <c r="B7" s="292" t="s">
        <v>31</v>
      </c>
      <c r="C7" s="293"/>
      <c r="D7" s="297"/>
      <c r="E7" s="298"/>
      <c r="F7" s="298"/>
      <c r="G7" s="299"/>
      <c r="H7" s="309">
        <v>1</v>
      </c>
      <c r="I7" s="292" t="s">
        <v>38</v>
      </c>
      <c r="J7" s="293"/>
      <c r="K7" s="317"/>
      <c r="L7" s="318"/>
      <c r="M7" s="318"/>
      <c r="N7" s="319"/>
    </row>
    <row r="8" spans="1:14" ht="18.75" customHeight="1">
      <c r="A8" s="310"/>
      <c r="B8" s="290" t="s">
        <v>37</v>
      </c>
      <c r="C8" s="291"/>
      <c r="D8" s="300"/>
      <c r="E8" s="301"/>
      <c r="F8" s="301"/>
      <c r="G8" s="302"/>
      <c r="H8" s="310"/>
      <c r="I8" s="290" t="s">
        <v>39</v>
      </c>
      <c r="J8" s="291"/>
      <c r="K8" s="320"/>
      <c r="L8" s="321"/>
      <c r="M8" s="321"/>
      <c r="N8" s="322"/>
    </row>
    <row r="9" spans="1:14" ht="18.75" customHeight="1" thickBot="1">
      <c r="A9" s="310"/>
      <c r="B9" s="290" t="s">
        <v>32</v>
      </c>
      <c r="C9" s="291"/>
      <c r="D9" s="303"/>
      <c r="E9" s="304"/>
      <c r="F9" s="304"/>
      <c r="G9" s="305"/>
      <c r="H9" s="311"/>
      <c r="I9" s="323" t="s">
        <v>44</v>
      </c>
      <c r="J9" s="282"/>
      <c r="K9" s="27"/>
      <c r="L9" s="27"/>
      <c r="M9" s="28"/>
      <c r="N9" s="29" t="str">
        <f>IF(AND(K9="",M9=""),"",IF(AND(K9="",M9&gt;0),M9,K9*M9))</f>
        <v/>
      </c>
    </row>
    <row r="10" spans="1:14" ht="18.75" customHeight="1">
      <c r="A10" s="310"/>
      <c r="B10" s="290" t="s">
        <v>33</v>
      </c>
      <c r="C10" s="291"/>
      <c r="D10" s="306"/>
      <c r="E10" s="307"/>
      <c r="F10" s="307"/>
      <c r="G10" s="308"/>
      <c r="H10" s="309">
        <v>2</v>
      </c>
      <c r="I10" s="292" t="s">
        <v>38</v>
      </c>
      <c r="J10" s="293"/>
      <c r="K10" s="317"/>
      <c r="L10" s="324"/>
      <c r="M10" s="324"/>
      <c r="N10" s="325"/>
    </row>
    <row r="11" spans="1:14" ht="18.75" customHeight="1">
      <c r="A11" s="310"/>
      <c r="B11" s="290" t="s">
        <v>43</v>
      </c>
      <c r="C11" s="291"/>
      <c r="D11" s="294" t="str">
        <f>IF(OR(D9="",D9=0),"",D10/D9)</f>
        <v/>
      </c>
      <c r="E11" s="295"/>
      <c r="F11" s="295"/>
      <c r="G11" s="296"/>
      <c r="H11" s="310"/>
      <c r="I11" s="290" t="s">
        <v>39</v>
      </c>
      <c r="J11" s="291"/>
      <c r="K11" s="320"/>
      <c r="L11" s="321"/>
      <c r="M11" s="321"/>
      <c r="N11" s="322"/>
    </row>
    <row r="12" spans="1:14" ht="18.75" customHeight="1" thickBot="1">
      <c r="A12" s="310"/>
      <c r="B12" s="290" t="s">
        <v>34</v>
      </c>
      <c r="C12" s="291"/>
      <c r="D12" s="312"/>
      <c r="E12" s="99"/>
      <c r="F12" s="99"/>
      <c r="G12" s="313"/>
      <c r="H12" s="311"/>
      <c r="I12" s="323" t="s">
        <v>44</v>
      </c>
      <c r="J12" s="282"/>
      <c r="K12" s="27"/>
      <c r="L12" s="27"/>
      <c r="M12" s="28"/>
      <c r="N12" s="29" t="str">
        <f>IF(AND(K12="",M12=""),"",IF(AND(K12="",M12&gt;0),M12,K12*M12))</f>
        <v/>
      </c>
    </row>
    <row r="13" spans="1:14" ht="18.75" customHeight="1">
      <c r="A13" s="310"/>
      <c r="B13" s="290" t="s">
        <v>35</v>
      </c>
      <c r="C13" s="291"/>
      <c r="D13" s="314" t="str">
        <f>IF(D10="","",D10-D12)</f>
        <v/>
      </c>
      <c r="E13" s="315"/>
      <c r="F13" s="315"/>
      <c r="G13" s="316"/>
      <c r="H13" s="309">
        <v>3</v>
      </c>
      <c r="I13" s="292" t="s">
        <v>38</v>
      </c>
      <c r="J13" s="293"/>
      <c r="K13" s="317"/>
      <c r="L13" s="324"/>
      <c r="M13" s="324"/>
      <c r="N13" s="325"/>
    </row>
    <row r="14" spans="1:14" ht="18.75" customHeight="1" thickBot="1">
      <c r="A14" s="311"/>
      <c r="B14" s="281" t="s">
        <v>36</v>
      </c>
      <c r="C14" s="282"/>
      <c r="D14" s="283" t="str">
        <f>IF(D10="","",D9-D12-D13)</f>
        <v/>
      </c>
      <c r="E14" s="284"/>
      <c r="F14" s="284"/>
      <c r="G14" s="285"/>
      <c r="H14" s="310"/>
      <c r="I14" s="290" t="s">
        <v>39</v>
      </c>
      <c r="J14" s="291"/>
      <c r="K14" s="320"/>
      <c r="L14" s="321"/>
      <c r="M14" s="321"/>
      <c r="N14" s="322"/>
    </row>
    <row r="15" spans="1:14" ht="18.75" customHeight="1" thickBot="1">
      <c r="A15" s="309">
        <v>2</v>
      </c>
      <c r="B15" s="292" t="s">
        <v>31</v>
      </c>
      <c r="C15" s="293"/>
      <c r="D15" s="297"/>
      <c r="E15" s="298"/>
      <c r="F15" s="298"/>
      <c r="G15" s="299"/>
      <c r="H15" s="311"/>
      <c r="I15" s="323" t="s">
        <v>44</v>
      </c>
      <c r="J15" s="282"/>
      <c r="K15" s="27"/>
      <c r="L15" s="27"/>
      <c r="M15" s="28"/>
      <c r="N15" s="29" t="str">
        <f>IF(AND(K15="",M15=""),"",IF(AND(K15="",M15&gt;0),M15,K15*M15))</f>
        <v/>
      </c>
    </row>
    <row r="16" spans="1:14" ht="18.75" customHeight="1">
      <c r="A16" s="310"/>
      <c r="B16" s="290" t="s">
        <v>37</v>
      </c>
      <c r="C16" s="291"/>
      <c r="D16" s="300"/>
      <c r="E16" s="301"/>
      <c r="F16" s="301"/>
      <c r="G16" s="302"/>
      <c r="H16" s="309">
        <v>4</v>
      </c>
      <c r="I16" s="292" t="s">
        <v>38</v>
      </c>
      <c r="J16" s="293"/>
      <c r="K16" s="317"/>
      <c r="L16" s="324"/>
      <c r="M16" s="324"/>
      <c r="N16" s="325"/>
    </row>
    <row r="17" spans="1:14" ht="18.75" customHeight="1">
      <c r="A17" s="310"/>
      <c r="B17" s="290" t="s">
        <v>32</v>
      </c>
      <c r="C17" s="291"/>
      <c r="D17" s="303"/>
      <c r="E17" s="304"/>
      <c r="F17" s="304"/>
      <c r="G17" s="305"/>
      <c r="H17" s="310"/>
      <c r="I17" s="290" t="s">
        <v>39</v>
      </c>
      <c r="J17" s="291"/>
      <c r="K17" s="320"/>
      <c r="L17" s="321"/>
      <c r="M17" s="321"/>
      <c r="N17" s="322"/>
    </row>
    <row r="18" spans="1:14" ht="18.75" customHeight="1" thickBot="1">
      <c r="A18" s="310"/>
      <c r="B18" s="290" t="s">
        <v>33</v>
      </c>
      <c r="C18" s="291"/>
      <c r="D18" s="306"/>
      <c r="E18" s="307"/>
      <c r="F18" s="307"/>
      <c r="G18" s="308"/>
      <c r="H18" s="311"/>
      <c r="I18" s="323" t="s">
        <v>44</v>
      </c>
      <c r="J18" s="282"/>
      <c r="K18" s="27"/>
      <c r="L18" s="27"/>
      <c r="M18" s="28"/>
      <c r="N18" s="29" t="str">
        <f>IF(AND(K18="",M18=""),"",IF(AND(K18="",M18&gt;0),M18,K18*M18))</f>
        <v/>
      </c>
    </row>
    <row r="19" spans="1:14" ht="18.75" customHeight="1">
      <c r="A19" s="310"/>
      <c r="B19" s="290" t="s">
        <v>43</v>
      </c>
      <c r="C19" s="291"/>
      <c r="D19" s="294" t="str">
        <f>IF(OR(D17="",D17=0),"",D18/D17)</f>
        <v/>
      </c>
      <c r="E19" s="295"/>
      <c r="F19" s="295"/>
      <c r="G19" s="296"/>
      <c r="H19" s="309">
        <v>5</v>
      </c>
      <c r="I19" s="292" t="s">
        <v>38</v>
      </c>
      <c r="J19" s="293"/>
      <c r="K19" s="317"/>
      <c r="L19" s="324"/>
      <c r="M19" s="324"/>
      <c r="N19" s="325"/>
    </row>
    <row r="20" spans="1:14" ht="18.75" customHeight="1">
      <c r="A20" s="310"/>
      <c r="B20" s="290" t="s">
        <v>34</v>
      </c>
      <c r="C20" s="291"/>
      <c r="D20" s="312"/>
      <c r="E20" s="99"/>
      <c r="F20" s="99"/>
      <c r="G20" s="313"/>
      <c r="H20" s="310"/>
      <c r="I20" s="290" t="s">
        <v>39</v>
      </c>
      <c r="J20" s="291"/>
      <c r="K20" s="320"/>
      <c r="L20" s="321"/>
      <c r="M20" s="321"/>
      <c r="N20" s="322"/>
    </row>
    <row r="21" spans="1:14" ht="18.75" customHeight="1" thickBot="1">
      <c r="A21" s="310"/>
      <c r="B21" s="290" t="s">
        <v>35</v>
      </c>
      <c r="C21" s="291"/>
      <c r="D21" s="314" t="str">
        <f>IF(D18="","",D18-D20)</f>
        <v/>
      </c>
      <c r="E21" s="315"/>
      <c r="F21" s="315"/>
      <c r="G21" s="316"/>
      <c r="H21" s="311"/>
      <c r="I21" s="323" t="s">
        <v>44</v>
      </c>
      <c r="J21" s="282"/>
      <c r="K21" s="27"/>
      <c r="L21" s="27"/>
      <c r="M21" s="28"/>
      <c r="N21" s="29" t="str">
        <f>IF(AND(K21="",M21=""),"",IF(AND(K21="",M21&gt;0),M21,K21*M21))</f>
        <v/>
      </c>
    </row>
    <row r="22" spans="1:14" ht="18.75" customHeight="1" thickBot="1">
      <c r="A22" s="311"/>
      <c r="B22" s="281" t="s">
        <v>36</v>
      </c>
      <c r="C22" s="282"/>
      <c r="D22" s="283" t="str">
        <f>IF(D18="","",D17-D20-D21)</f>
        <v/>
      </c>
      <c r="E22" s="284"/>
      <c r="F22" s="284"/>
      <c r="G22" s="285"/>
      <c r="H22" s="309">
        <v>6</v>
      </c>
      <c r="I22" s="292" t="s">
        <v>38</v>
      </c>
      <c r="J22" s="293"/>
      <c r="K22" s="317"/>
      <c r="L22" s="324"/>
      <c r="M22" s="324"/>
      <c r="N22" s="325"/>
    </row>
    <row r="23" spans="1:14" ht="18.75" customHeight="1">
      <c r="A23" s="309">
        <v>3</v>
      </c>
      <c r="B23" s="292" t="s">
        <v>31</v>
      </c>
      <c r="C23" s="293"/>
      <c r="D23" s="297"/>
      <c r="E23" s="298"/>
      <c r="F23" s="298"/>
      <c r="G23" s="299"/>
      <c r="H23" s="310"/>
      <c r="I23" s="290" t="s">
        <v>39</v>
      </c>
      <c r="J23" s="291"/>
      <c r="K23" s="320"/>
      <c r="L23" s="321"/>
      <c r="M23" s="321"/>
      <c r="N23" s="322"/>
    </row>
    <row r="24" spans="1:14" ht="18.75" customHeight="1" thickBot="1">
      <c r="A24" s="310"/>
      <c r="B24" s="290" t="s">
        <v>37</v>
      </c>
      <c r="C24" s="291"/>
      <c r="D24" s="300"/>
      <c r="E24" s="301"/>
      <c r="F24" s="301"/>
      <c r="G24" s="302"/>
      <c r="H24" s="311"/>
      <c r="I24" s="323" t="s">
        <v>44</v>
      </c>
      <c r="J24" s="282"/>
      <c r="K24" s="27"/>
      <c r="L24" s="27"/>
      <c r="M24" s="28"/>
      <c r="N24" s="29" t="str">
        <f>IF(AND(K24="",M24=""),"",IF(AND(K24="",M24&gt;0),M24,K24*M24))</f>
        <v/>
      </c>
    </row>
    <row r="25" spans="1:14" ht="18.75" customHeight="1">
      <c r="A25" s="310"/>
      <c r="B25" s="290" t="s">
        <v>32</v>
      </c>
      <c r="C25" s="291"/>
      <c r="D25" s="303"/>
      <c r="E25" s="304"/>
      <c r="F25" s="304"/>
      <c r="G25" s="305"/>
      <c r="H25" s="309">
        <v>7</v>
      </c>
      <c r="I25" s="292" t="s">
        <v>38</v>
      </c>
      <c r="J25" s="293"/>
      <c r="K25" s="317"/>
      <c r="L25" s="324"/>
      <c r="M25" s="324"/>
      <c r="N25" s="325"/>
    </row>
    <row r="26" spans="1:14" ht="18.75" customHeight="1">
      <c r="A26" s="310"/>
      <c r="B26" s="290" t="s">
        <v>33</v>
      </c>
      <c r="C26" s="291"/>
      <c r="D26" s="306"/>
      <c r="E26" s="307"/>
      <c r="F26" s="307"/>
      <c r="G26" s="308"/>
      <c r="H26" s="310"/>
      <c r="I26" s="290" t="s">
        <v>39</v>
      </c>
      <c r="J26" s="291"/>
      <c r="K26" s="320"/>
      <c r="L26" s="321"/>
      <c r="M26" s="321"/>
      <c r="N26" s="322"/>
    </row>
    <row r="27" spans="1:14" ht="18.75" customHeight="1" thickBot="1">
      <c r="A27" s="310"/>
      <c r="B27" s="290" t="s">
        <v>43</v>
      </c>
      <c r="C27" s="291"/>
      <c r="D27" s="294" t="str">
        <f>IF(OR(D25="",D25=0),"",D26/D25)</f>
        <v/>
      </c>
      <c r="E27" s="295"/>
      <c r="F27" s="295"/>
      <c r="G27" s="296"/>
      <c r="H27" s="311"/>
      <c r="I27" s="323" t="s">
        <v>44</v>
      </c>
      <c r="J27" s="282"/>
      <c r="K27" s="27"/>
      <c r="L27" s="27"/>
      <c r="M27" s="28"/>
      <c r="N27" s="29" t="str">
        <f>IF(AND(K27="",M27=""),"",IF(AND(K27="",M27&gt;0),M27,K27*M27))</f>
        <v/>
      </c>
    </row>
    <row r="28" spans="1:14" ht="18.75" customHeight="1">
      <c r="A28" s="310"/>
      <c r="B28" s="290" t="s">
        <v>34</v>
      </c>
      <c r="C28" s="291"/>
      <c r="D28" s="312"/>
      <c r="E28" s="99"/>
      <c r="F28" s="99"/>
      <c r="G28" s="313"/>
      <c r="H28" s="309">
        <v>8</v>
      </c>
      <c r="I28" s="292" t="s">
        <v>38</v>
      </c>
      <c r="J28" s="293"/>
      <c r="K28" s="317"/>
      <c r="L28" s="324"/>
      <c r="M28" s="324"/>
      <c r="N28" s="325"/>
    </row>
    <row r="29" spans="1:14" ht="18.75" customHeight="1">
      <c r="A29" s="310"/>
      <c r="B29" s="290" t="s">
        <v>35</v>
      </c>
      <c r="C29" s="291"/>
      <c r="D29" s="314" t="str">
        <f>IF(OR(D26="",D26=0),"",D26-D28)</f>
        <v/>
      </c>
      <c r="E29" s="315"/>
      <c r="F29" s="315"/>
      <c r="G29" s="316"/>
      <c r="H29" s="310"/>
      <c r="I29" s="290" t="s">
        <v>39</v>
      </c>
      <c r="J29" s="291"/>
      <c r="K29" s="320"/>
      <c r="L29" s="321"/>
      <c r="M29" s="321"/>
      <c r="N29" s="322"/>
    </row>
    <row r="30" spans="1:14" ht="18.75" customHeight="1" thickBot="1">
      <c r="A30" s="311"/>
      <c r="B30" s="281" t="s">
        <v>36</v>
      </c>
      <c r="C30" s="282"/>
      <c r="D30" s="283" t="str">
        <f>IF(D26="","",D25-D28-D29)</f>
        <v/>
      </c>
      <c r="E30" s="284"/>
      <c r="F30" s="284"/>
      <c r="G30" s="285"/>
      <c r="H30" s="311"/>
      <c r="I30" s="323" t="s">
        <v>44</v>
      </c>
      <c r="J30" s="282"/>
      <c r="K30" s="27"/>
      <c r="L30" s="27"/>
      <c r="M30" s="28"/>
      <c r="N30" s="29" t="str">
        <f>IF(AND(K30="",M30=""),"",IF(AND(K30="",M30&gt;0),M30,K30*M30))</f>
        <v/>
      </c>
    </row>
    <row r="31" spans="1:14" ht="18.75" customHeight="1">
      <c r="A31" s="309">
        <v>4</v>
      </c>
      <c r="B31" s="292" t="s">
        <v>31</v>
      </c>
      <c r="C31" s="293"/>
      <c r="D31" s="297"/>
      <c r="E31" s="298"/>
      <c r="F31" s="298"/>
      <c r="G31" s="299"/>
    </row>
    <row r="32" spans="1:14" ht="18.75" customHeight="1">
      <c r="A32" s="310"/>
      <c r="B32" s="290" t="s">
        <v>37</v>
      </c>
      <c r="C32" s="291"/>
      <c r="D32" s="300"/>
      <c r="E32" s="301"/>
      <c r="F32" s="301"/>
      <c r="G32" s="302"/>
    </row>
    <row r="33" spans="1:7" ht="18.75" customHeight="1">
      <c r="A33" s="310"/>
      <c r="B33" s="290" t="s">
        <v>32</v>
      </c>
      <c r="C33" s="291"/>
      <c r="D33" s="303"/>
      <c r="E33" s="304"/>
      <c r="F33" s="304"/>
      <c r="G33" s="305"/>
    </row>
    <row r="34" spans="1:7" ht="18.75" customHeight="1">
      <c r="A34" s="310"/>
      <c r="B34" s="290" t="s">
        <v>33</v>
      </c>
      <c r="C34" s="291"/>
      <c r="D34" s="306"/>
      <c r="E34" s="307"/>
      <c r="F34" s="307"/>
      <c r="G34" s="308"/>
    </row>
    <row r="35" spans="1:7" ht="18.75" customHeight="1">
      <c r="A35" s="310"/>
      <c r="B35" s="290" t="s">
        <v>43</v>
      </c>
      <c r="C35" s="291"/>
      <c r="D35" s="294" t="str">
        <f>IF(OR(D33="",D33=0),"",D34/D33)</f>
        <v/>
      </c>
      <c r="E35" s="295"/>
      <c r="F35" s="295"/>
      <c r="G35" s="296"/>
    </row>
    <row r="36" spans="1:7" ht="18.75" customHeight="1">
      <c r="A36" s="310"/>
      <c r="B36" s="290" t="s">
        <v>34</v>
      </c>
      <c r="C36" s="291"/>
      <c r="D36" s="312"/>
      <c r="E36" s="99"/>
      <c r="F36" s="99"/>
      <c r="G36" s="313"/>
    </row>
    <row r="37" spans="1:7" ht="18.75" customHeight="1">
      <c r="A37" s="310"/>
      <c r="B37" s="290" t="s">
        <v>35</v>
      </c>
      <c r="C37" s="291"/>
      <c r="D37" s="314" t="str">
        <f>IF(D34="","",D34-D36)</f>
        <v/>
      </c>
      <c r="E37" s="315"/>
      <c r="F37" s="315"/>
      <c r="G37" s="316"/>
    </row>
    <row r="38" spans="1:7" ht="18.75" customHeight="1" thickBot="1">
      <c r="A38" s="311"/>
      <c r="B38" s="281" t="s">
        <v>36</v>
      </c>
      <c r="C38" s="282"/>
      <c r="D38" s="283" t="str">
        <f>IF(D34="","",D33-D36-D37)</f>
        <v/>
      </c>
      <c r="E38" s="284"/>
      <c r="F38" s="284"/>
      <c r="G38" s="285"/>
    </row>
    <row r="39" spans="1:7" ht="18.75" customHeight="1">
      <c r="A39" s="309">
        <v>5</v>
      </c>
      <c r="B39" s="292" t="s">
        <v>31</v>
      </c>
      <c r="C39" s="293"/>
      <c r="D39" s="297"/>
      <c r="E39" s="298"/>
      <c r="F39" s="298"/>
      <c r="G39" s="299"/>
    </row>
    <row r="40" spans="1:7" ht="18.75" customHeight="1">
      <c r="A40" s="310"/>
      <c r="B40" s="290" t="s">
        <v>37</v>
      </c>
      <c r="C40" s="291"/>
      <c r="D40" s="300"/>
      <c r="E40" s="301"/>
      <c r="F40" s="301"/>
      <c r="G40" s="302"/>
    </row>
    <row r="41" spans="1:7" ht="18.75" customHeight="1">
      <c r="A41" s="310"/>
      <c r="B41" s="290" t="s">
        <v>32</v>
      </c>
      <c r="C41" s="291"/>
      <c r="D41" s="303"/>
      <c r="E41" s="304"/>
      <c r="F41" s="304"/>
      <c r="G41" s="305"/>
    </row>
    <row r="42" spans="1:7" ht="18.75" customHeight="1">
      <c r="A42" s="310"/>
      <c r="B42" s="290" t="s">
        <v>33</v>
      </c>
      <c r="C42" s="291"/>
      <c r="D42" s="306"/>
      <c r="E42" s="307"/>
      <c r="F42" s="307"/>
      <c r="G42" s="308"/>
    </row>
    <row r="43" spans="1:7" ht="18.75" customHeight="1">
      <c r="A43" s="310"/>
      <c r="B43" s="290" t="s">
        <v>43</v>
      </c>
      <c r="C43" s="291"/>
      <c r="D43" s="294" t="str">
        <f>IF(OR(D41="",D41=0),"",D42/D41)</f>
        <v/>
      </c>
      <c r="E43" s="295"/>
      <c r="F43" s="295"/>
      <c r="G43" s="296"/>
    </row>
    <row r="44" spans="1:7" ht="18.75" customHeight="1">
      <c r="A44" s="310"/>
      <c r="B44" s="290" t="s">
        <v>34</v>
      </c>
      <c r="C44" s="291"/>
      <c r="D44" s="312"/>
      <c r="E44" s="99"/>
      <c r="F44" s="99"/>
      <c r="G44" s="313"/>
    </row>
    <row r="45" spans="1:7" ht="18.75" customHeight="1">
      <c r="A45" s="310"/>
      <c r="B45" s="290" t="s">
        <v>35</v>
      </c>
      <c r="C45" s="291"/>
      <c r="D45" s="314" t="str">
        <f>IF(D42="","",D42-D44)</f>
        <v/>
      </c>
      <c r="E45" s="315"/>
      <c r="F45" s="315"/>
      <c r="G45" s="316"/>
    </row>
    <row r="46" spans="1:7" ht="18.75" customHeight="1" thickBot="1">
      <c r="A46" s="311"/>
      <c r="B46" s="281" t="s">
        <v>36</v>
      </c>
      <c r="C46" s="282"/>
      <c r="D46" s="283" t="str">
        <f>IF(D42="","",D41-D44-D45)</f>
        <v/>
      </c>
      <c r="E46" s="284"/>
      <c r="F46" s="284"/>
      <c r="G46" s="285"/>
    </row>
    <row r="47" spans="1:7" ht="18.75" customHeight="1">
      <c r="B47" s="25"/>
      <c r="C47" s="25"/>
      <c r="D47" s="26"/>
      <c r="E47" s="26"/>
      <c r="F47" s="26"/>
      <c r="G47" s="26"/>
    </row>
    <row r="48" spans="1:7" ht="15.75" customHeight="1">
      <c r="C48" s="9"/>
    </row>
    <row r="49" ht="15.75" customHeight="1"/>
    <row r="50" ht="15.75" customHeight="1"/>
    <row r="51" ht="15.75" customHeight="1"/>
  </sheetData>
  <sheetProtection algorithmName="SHA-512" hashValue="wHHdcPvsZyvNc3Auk4B7kz9x3S6yZ/e8re/591XqWTxgbnCXg2MnSLbzwvQDcvCfmt/jwhr5PZhE/9yGhZuuyg==" saltValue="dltHh85EvhIU0GIugjqspg==" spinCount="100000" sheet="1" objects="1" scenarios="1"/>
  <mergeCells count="135">
    <mergeCell ref="I10:J10"/>
    <mergeCell ref="K10:N10"/>
    <mergeCell ref="I11:J11"/>
    <mergeCell ref="K11:N11"/>
    <mergeCell ref="I12:J12"/>
    <mergeCell ref="C1:D1"/>
    <mergeCell ref="I28:J28"/>
    <mergeCell ref="K28:N28"/>
    <mergeCell ref="I29:J29"/>
    <mergeCell ref="K29:N29"/>
    <mergeCell ref="I25:J25"/>
    <mergeCell ref="K25:N25"/>
    <mergeCell ref="I26:J26"/>
    <mergeCell ref="K26:N26"/>
    <mergeCell ref="I27:J27"/>
    <mergeCell ref="I22:J22"/>
    <mergeCell ref="K22:N22"/>
    <mergeCell ref="I23:J23"/>
    <mergeCell ref="K23:N23"/>
    <mergeCell ref="I24:J24"/>
    <mergeCell ref="I19:J19"/>
    <mergeCell ref="K19:N19"/>
    <mergeCell ref="I20:J20"/>
    <mergeCell ref="K20:N20"/>
    <mergeCell ref="H19:H21"/>
    <mergeCell ref="H22:H24"/>
    <mergeCell ref="H25:H27"/>
    <mergeCell ref="H28:H30"/>
    <mergeCell ref="B25:C25"/>
    <mergeCell ref="D25:G25"/>
    <mergeCell ref="K17:N17"/>
    <mergeCell ref="I18:J18"/>
    <mergeCell ref="I13:J13"/>
    <mergeCell ref="K13:N13"/>
    <mergeCell ref="I14:J14"/>
    <mergeCell ref="K14:N14"/>
    <mergeCell ref="I15:J15"/>
    <mergeCell ref="I30:J30"/>
    <mergeCell ref="I21:J21"/>
    <mergeCell ref="I16:J16"/>
    <mergeCell ref="K16:N16"/>
    <mergeCell ref="I17:J17"/>
    <mergeCell ref="B20:C20"/>
    <mergeCell ref="B26:C26"/>
    <mergeCell ref="D26:G26"/>
    <mergeCell ref="D20:G20"/>
    <mergeCell ref="B21:C21"/>
    <mergeCell ref="D21:G21"/>
    <mergeCell ref="A31:A38"/>
    <mergeCell ref="B31:C31"/>
    <mergeCell ref="D31:G31"/>
    <mergeCell ref="B32:C32"/>
    <mergeCell ref="D32:G32"/>
    <mergeCell ref="B33:C33"/>
    <mergeCell ref="I7:J7"/>
    <mergeCell ref="K7:N7"/>
    <mergeCell ref="I8:J8"/>
    <mergeCell ref="K8:N8"/>
    <mergeCell ref="I9:J9"/>
    <mergeCell ref="B30:C30"/>
    <mergeCell ref="D30:G30"/>
    <mergeCell ref="B27:C27"/>
    <mergeCell ref="D27:G27"/>
    <mergeCell ref="B28:C28"/>
    <mergeCell ref="D28:G28"/>
    <mergeCell ref="B29:C29"/>
    <mergeCell ref="D29:G29"/>
    <mergeCell ref="B10:C10"/>
    <mergeCell ref="H7:H9"/>
    <mergeCell ref="H10:H12"/>
    <mergeCell ref="H13:H15"/>
    <mergeCell ref="H16:H18"/>
    <mergeCell ref="A39:A46"/>
    <mergeCell ref="B39:C39"/>
    <mergeCell ref="D39:G39"/>
    <mergeCell ref="B40:C40"/>
    <mergeCell ref="D40:G40"/>
    <mergeCell ref="B41:C41"/>
    <mergeCell ref="D41:G41"/>
    <mergeCell ref="B42:C42"/>
    <mergeCell ref="D42:G42"/>
    <mergeCell ref="B43:C43"/>
    <mergeCell ref="D43:G43"/>
    <mergeCell ref="B44:C44"/>
    <mergeCell ref="D44:G44"/>
    <mergeCell ref="B45:C45"/>
    <mergeCell ref="D45:G45"/>
    <mergeCell ref="B46:C46"/>
    <mergeCell ref="D46:G46"/>
    <mergeCell ref="D33:G33"/>
    <mergeCell ref="B34:C34"/>
    <mergeCell ref="D34:G34"/>
    <mergeCell ref="B35:C35"/>
    <mergeCell ref="D35:G35"/>
    <mergeCell ref="B36:C36"/>
    <mergeCell ref="D36:G36"/>
    <mergeCell ref="B37:C37"/>
    <mergeCell ref="B38:C38"/>
    <mergeCell ref="D38:G38"/>
    <mergeCell ref="D37:G37"/>
    <mergeCell ref="A7:A14"/>
    <mergeCell ref="B23:C23"/>
    <mergeCell ref="D7:G7"/>
    <mergeCell ref="D8:G8"/>
    <mergeCell ref="D9:G9"/>
    <mergeCell ref="D10:G10"/>
    <mergeCell ref="D12:G12"/>
    <mergeCell ref="D13:G13"/>
    <mergeCell ref="D14:G14"/>
    <mergeCell ref="D19:G19"/>
    <mergeCell ref="B12:C12"/>
    <mergeCell ref="B13:C13"/>
    <mergeCell ref="B11:C11"/>
    <mergeCell ref="B14:C14"/>
    <mergeCell ref="B15:C15"/>
    <mergeCell ref="B16:C16"/>
    <mergeCell ref="B17:C17"/>
    <mergeCell ref="B18:C18"/>
    <mergeCell ref="B19:C19"/>
    <mergeCell ref="A15:A22"/>
    <mergeCell ref="A23:A30"/>
    <mergeCell ref="D23:G23"/>
    <mergeCell ref="B24:C24"/>
    <mergeCell ref="D24:G24"/>
    <mergeCell ref="B22:C22"/>
    <mergeCell ref="D22:G22"/>
    <mergeCell ref="C3:G3"/>
    <mergeCell ref="B9:C9"/>
    <mergeCell ref="B8:C8"/>
    <mergeCell ref="B7:C7"/>
    <mergeCell ref="D11:G11"/>
    <mergeCell ref="D15:G15"/>
    <mergeCell ref="D16:G16"/>
    <mergeCell ref="D17:G17"/>
    <mergeCell ref="D18:G18"/>
  </mergeCells>
  <phoneticPr fontId="7"/>
  <dataValidations count="12">
    <dataValidation type="whole" imeMode="off" operator="greaterThanOrEqual" allowBlank="1" showInputMessage="1" showErrorMessage="1" sqref="D45:D46 D21:D22 D29:D30 D37:D38 D13:D14" xr:uid="{744916EE-051F-48E7-94FD-EC4207713000}">
      <formula1>0</formula1>
    </dataValidation>
    <dataValidation type="whole" imeMode="off" allowBlank="1" showInputMessage="1" showErrorMessage="1" error="注番6桁_x000a_数字のみで入力" sqref="D6:D7 E6:G6 D15 D23 D31 D39" xr:uid="{CB105B2C-59A4-400F-BBF7-7B9EC0F8D30F}">
      <formula1>0</formula1>
      <formula2>999999</formula2>
    </dataValidation>
    <dataValidation type="textLength" errorStyle="information" imeMode="off" allowBlank="1" showInputMessage="1" prompt="契約金額_x000a_(税込)入力" sqref="D9 D17 D25 D33 D41" xr:uid="{9B37952F-C0E4-4066-8BC4-673656CCDC5A}">
      <formula1>0</formula1>
      <formula2>20</formula2>
    </dataValidation>
    <dataValidation type="whole" errorStyle="information" imeMode="off" operator="greaterThanOrEqual" allowBlank="1" showInputMessage="1" prompt="出来高金額_x000a_(税込)入力" sqref="D10 D18 D26 D34 D42" xr:uid="{976FC6BE-5054-45E3-B6BA-E7D0965B5449}">
      <formula1>0</formula1>
    </dataValidation>
    <dataValidation errorStyle="information" imeMode="off" allowBlank="1" showInputMessage="1" prompt="既受領額入力" sqref="D12 D20 D28 D36 D44" xr:uid="{03F028B0-EB5B-443D-AAD0-2F74CD1CB8CE}"/>
    <dataValidation errorStyle="information" imeMode="off" allowBlank="1" showInputMessage="1" prompt="単価_x000a_(税込)入力" sqref="M9 M12 M15 M18 M21 M24 M27 M30" xr:uid="{D59DC4CD-918E-4500-8CFF-2F51C48DC35A}"/>
    <dataValidation errorStyle="information" imeMode="on" allowBlank="1" showInputMessage="1" prompt="注文内容入力" sqref="D8:G8 D16:G16 D24:G24 D32:G32 D40:G40" xr:uid="{084CFEBA-111E-4898-87C6-CE0070789B1B}"/>
    <dataValidation imeMode="on" allowBlank="1" showInputMessage="1" showErrorMessage="1" prompt="摘要_x000a_入力" sqref="K8:N8 K11:N11 K14:N14 K17:N17 K20:N20 K23:N23 K26:N26 K29:N29" xr:uid="{865EB387-4E56-48C9-A695-9D88E6E45B11}"/>
    <dataValidation errorStyle="information" imeMode="on" allowBlank="1" showInputMessage="1" prompt="工事名を入力" sqref="C3:G3" xr:uid="{3748CD6D-BCB9-4CCD-84BD-E2F9F0816BCC}"/>
    <dataValidation errorStyle="information" allowBlank="1" showInputMessage="1" showErrorMessage="1" prompt="月日を_x000a_入力" sqref="K7:N7 K10:N10 K13:N13 K16:N16 K19:N19 K22:N22 K25:N25 K28:N28" xr:uid="{A3F83268-E366-4DA5-B092-1EDB21E99411}"/>
    <dataValidation type="list" imeMode="on" allowBlank="1" showInputMessage="1" showErrorMessage="1" prompt="担当者_x000a_プルダウンより選択" sqref="F1" xr:uid="{A03B00A9-34D2-4BFC-B51D-00F7B749627C}">
      <formula1>"中村,大壁,中野,河西,嘉藤"</formula1>
    </dataValidation>
    <dataValidation errorStyle="information" allowBlank="1" showInputMessage="1" prompt="請求年月を入力_x000a_入力例:_x000a_2023/5/25" sqref="C1:D1" xr:uid="{4F46964D-BCAE-4D49-879E-BF1A8387C00A}"/>
  </dataValidations>
  <pageMargins left="0.70866141732283472" right="0.70866141732283472" top="0.74803149606299213" bottom="0.74803149606299213" header="0.31496062992125984" footer="0.31496062992125984"/>
  <pageSetup paperSize="9" scale="86" orientation="portrait" blackAndWhite="1" r:id="rId1"/>
  <colBreaks count="1" manualBreakCount="1">
    <brk id="7" max="44" man="1"/>
  </colBreaks>
  <ignoredErrors>
    <ignoredError sqref="D14:G14 K30:M30 K27:M27 K24:M24 K21:M21 K18:M18 L15 L12 K29:N29 K26:N26 K23:N23 K20:N20 K17:N17 K14:N14 K11:N11 N12 N15 N18 N21 N24 N27 N30 N9 D19:G46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92D0C-4B5D-44F5-AACB-0C81C2BE2CA6}">
  <sheetPr>
    <tabColor rgb="FFCCECFF"/>
  </sheetPr>
  <dimension ref="A1:AS73"/>
  <sheetViews>
    <sheetView showZeros="0" view="pageBreakPreview" topLeftCell="A4" zoomScale="95" zoomScaleNormal="100" zoomScaleSheetLayoutView="95" workbookViewId="0">
      <selection activeCell="W33" sqref="W33:Y34"/>
    </sheetView>
  </sheetViews>
  <sheetFormatPr defaultColWidth="2.375" defaultRowHeight="12" customHeight="1"/>
  <cols>
    <col min="23" max="25" width="2.625" customWidth="1"/>
  </cols>
  <sheetData>
    <row r="1" spans="1:45" ht="12" customHeight="1">
      <c r="A1" s="270" t="str">
        <f>IF(工事!$C$1="","",MONTH(工事!$C$1))</f>
        <v/>
      </c>
      <c r="B1" s="270"/>
      <c r="C1" s="272" t="s">
        <v>73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45" ht="12" customHeight="1" thickBot="1">
      <c r="A2" s="271"/>
      <c r="B2" s="271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45" ht="12" customHeight="1" thickTop="1" thickBot="1"/>
    <row r="4" spans="1:45" ht="12" customHeight="1">
      <c r="P4" s="274" t="s">
        <v>74</v>
      </c>
      <c r="Q4" s="274"/>
      <c r="R4" s="274"/>
      <c r="S4" s="274"/>
      <c r="T4" s="275">
        <f>'工事 (2)'!$F$1</f>
        <v>0</v>
      </c>
      <c r="U4" s="276"/>
      <c r="V4" s="276"/>
      <c r="W4" s="277"/>
      <c r="AC4" s="243" t="s">
        <v>75</v>
      </c>
      <c r="AD4" s="243"/>
      <c r="AE4" s="90">
        <f>基本情報!$D$4</f>
        <v>0</v>
      </c>
      <c r="AF4" s="90"/>
      <c r="AG4" s="90"/>
      <c r="AH4" s="90"/>
      <c r="AI4" s="90"/>
    </row>
    <row r="5" spans="1:45" ht="12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274"/>
      <c r="Q5" s="274"/>
      <c r="R5" s="274"/>
      <c r="S5" s="274"/>
      <c r="T5" s="278"/>
      <c r="U5" s="279"/>
      <c r="V5" s="279"/>
      <c r="W5" s="280"/>
      <c r="AC5" s="243"/>
      <c r="AD5" s="243"/>
      <c r="AE5" s="90"/>
      <c r="AF5" s="90"/>
      <c r="AG5" s="90"/>
      <c r="AH5" s="90"/>
      <c r="AI5" s="90"/>
    </row>
    <row r="6" spans="1:45" ht="12" customHeight="1">
      <c r="AA6" s="57"/>
      <c r="AB6" s="57"/>
      <c r="AC6" s="256" t="s">
        <v>76</v>
      </c>
      <c r="AD6" s="90"/>
      <c r="AE6" s="90"/>
      <c r="AF6" s="90"/>
      <c r="AG6" s="257">
        <f>基本情報!$D$5</f>
        <v>0</v>
      </c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</row>
    <row r="7" spans="1:45" ht="12" customHeight="1" thickBot="1">
      <c r="AA7" s="57"/>
      <c r="AB7" s="57"/>
      <c r="AC7" s="90"/>
      <c r="AD7" s="90"/>
      <c r="AE7" s="90"/>
      <c r="AF7" s="90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</row>
    <row r="8" spans="1:45" ht="12" customHeight="1">
      <c r="A8" s="243" t="s">
        <v>77</v>
      </c>
      <c r="B8" s="243"/>
      <c r="C8" s="243"/>
      <c r="D8" s="243"/>
      <c r="E8" s="243"/>
      <c r="F8" s="259">
        <f>'工事 (2)'!$C$3</f>
        <v>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2"/>
      <c r="AA8" s="57"/>
      <c r="AB8" s="57"/>
      <c r="AC8" s="256" t="s">
        <v>78</v>
      </c>
      <c r="AD8" s="90"/>
      <c r="AE8" s="90"/>
      <c r="AF8" s="90"/>
      <c r="AG8" s="257">
        <f>基本情報!$D$2</f>
        <v>0</v>
      </c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43" t="s">
        <v>79</v>
      </c>
      <c r="AS8" s="243"/>
    </row>
    <row r="9" spans="1:45" ht="12" customHeight="1">
      <c r="A9" s="243"/>
      <c r="B9" s="243"/>
      <c r="C9" s="243"/>
      <c r="D9" s="243"/>
      <c r="E9" s="243"/>
      <c r="F9" s="263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58"/>
      <c r="Y9" s="265"/>
      <c r="AA9" s="57"/>
      <c r="AB9" s="57"/>
      <c r="AC9" s="90"/>
      <c r="AD9" s="90"/>
      <c r="AE9" s="90"/>
      <c r="AF9" s="90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43"/>
      <c r="AS9" s="243"/>
    </row>
    <row r="10" spans="1:45" ht="12" customHeight="1" thickBot="1">
      <c r="A10" s="243"/>
      <c r="B10" s="243"/>
      <c r="C10" s="243"/>
      <c r="D10" s="243"/>
      <c r="E10" s="243"/>
      <c r="F10" s="26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269"/>
      <c r="AA10" s="57"/>
      <c r="AB10" s="57"/>
      <c r="AC10" s="258" t="s">
        <v>80</v>
      </c>
      <c r="AD10" s="258"/>
      <c r="AE10" s="258"/>
      <c r="AF10" s="258"/>
      <c r="AG10" s="257">
        <f>基本情報!$D$17</f>
        <v>0</v>
      </c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</row>
    <row r="11" spans="1:45" ht="12" customHeight="1">
      <c r="AA11" s="57"/>
      <c r="AB11" s="57"/>
      <c r="AC11" s="258"/>
      <c r="AD11" s="258"/>
      <c r="AE11" s="258"/>
      <c r="AF11" s="258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</row>
    <row r="12" spans="1:45" ht="12" customHeight="1">
      <c r="AD12" s="254" t="s">
        <v>81</v>
      </c>
      <c r="AE12" s="254"/>
      <c r="AF12" s="254"/>
      <c r="AG12" s="253">
        <f>基本情報!$D$7</f>
        <v>0</v>
      </c>
      <c r="AH12" s="253"/>
      <c r="AI12" s="253"/>
      <c r="AJ12" s="253"/>
      <c r="AK12" s="253"/>
      <c r="AL12" s="254" t="s">
        <v>82</v>
      </c>
      <c r="AM12" s="254"/>
      <c r="AN12" s="254"/>
      <c r="AO12" s="253">
        <f>基本情報!$D$8</f>
        <v>0</v>
      </c>
      <c r="AP12" s="253"/>
      <c r="AQ12" s="253"/>
      <c r="AR12" s="253"/>
      <c r="AS12" s="253"/>
    </row>
    <row r="13" spans="1:45" ht="12" customHeight="1">
      <c r="AD13" s="254"/>
      <c r="AE13" s="254"/>
      <c r="AF13" s="254"/>
      <c r="AG13" s="253"/>
      <c r="AH13" s="253"/>
      <c r="AI13" s="253"/>
      <c r="AJ13" s="253"/>
      <c r="AK13" s="253"/>
      <c r="AL13" s="254"/>
      <c r="AM13" s="254"/>
      <c r="AN13" s="254"/>
      <c r="AO13" s="253"/>
      <c r="AP13" s="253"/>
      <c r="AQ13" s="253"/>
      <c r="AR13" s="253"/>
      <c r="AS13" s="253"/>
    </row>
    <row r="14" spans="1:45" ht="12" customHeight="1">
      <c r="AA14" s="57"/>
      <c r="AB14" s="57"/>
      <c r="AC14" s="57"/>
      <c r="AD14" s="254" t="s">
        <v>83</v>
      </c>
      <c r="AE14" s="254"/>
      <c r="AF14" s="254"/>
      <c r="AG14" s="255">
        <f>基本情報!$D$3</f>
        <v>0</v>
      </c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45" ht="12" customHeight="1">
      <c r="AA15" s="57"/>
      <c r="AB15" s="57"/>
      <c r="AC15" s="57"/>
      <c r="AD15" s="254"/>
      <c r="AE15" s="254"/>
      <c r="AF15" s="254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pans="1:45" ht="12" customHeight="1">
      <c r="A16" s="239" t="s">
        <v>84</v>
      </c>
      <c r="B16" s="239"/>
      <c r="C16" s="239"/>
      <c r="D16" s="239"/>
      <c r="E16" s="239"/>
      <c r="F16" s="239"/>
      <c r="G16" s="239"/>
      <c r="H16" s="241">
        <f t="shared" ref="H16" si="0">SUM(AE36,AE60)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3" t="s">
        <v>85</v>
      </c>
      <c r="V16" s="243"/>
      <c r="W16" s="243"/>
      <c r="X16" s="243"/>
      <c r="Y16" s="90"/>
    </row>
    <row r="17" spans="1:45" ht="12" customHeight="1">
      <c r="A17" s="239"/>
      <c r="B17" s="239"/>
      <c r="C17" s="239"/>
      <c r="D17" s="239"/>
      <c r="E17" s="239"/>
      <c r="F17" s="239"/>
      <c r="G17" s="239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3"/>
      <c r="V17" s="243"/>
      <c r="W17" s="243"/>
      <c r="X17" s="243"/>
      <c r="Y17" s="90"/>
    </row>
    <row r="18" spans="1:45" ht="12" customHeight="1" thickBot="1">
      <c r="A18" s="240"/>
      <c r="B18" s="240"/>
      <c r="C18" s="240"/>
      <c r="D18" s="240"/>
      <c r="E18" s="240"/>
      <c r="F18" s="240"/>
      <c r="G18" s="240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3"/>
      <c r="V18" s="243"/>
      <c r="W18" s="243"/>
      <c r="X18" s="243"/>
      <c r="Y18" s="90"/>
    </row>
    <row r="20" spans="1:45" ht="12" customHeight="1">
      <c r="A20" s="126" t="s">
        <v>86</v>
      </c>
      <c r="B20" s="126"/>
      <c r="C20" s="126"/>
      <c r="D20" s="126"/>
      <c r="E20" s="126"/>
      <c r="F20" s="126"/>
    </row>
    <row r="21" spans="1:45" ht="12" customHeight="1" thickBot="1">
      <c r="A21" s="213"/>
      <c r="B21" s="213"/>
      <c r="C21" s="213"/>
      <c r="D21" s="213"/>
      <c r="E21" s="213"/>
      <c r="F21" s="213"/>
    </row>
    <row r="22" spans="1:45" ht="12" customHeight="1">
      <c r="A22" s="244" t="s">
        <v>87</v>
      </c>
      <c r="B22" s="245"/>
      <c r="C22" s="245"/>
      <c r="D22" s="227" t="s">
        <v>88</v>
      </c>
      <c r="E22" s="227"/>
      <c r="F22" s="227"/>
      <c r="G22" s="227"/>
      <c r="H22" s="227"/>
      <c r="I22" s="227"/>
      <c r="J22" s="227"/>
      <c r="K22" s="227"/>
      <c r="L22" s="227" t="s">
        <v>89</v>
      </c>
      <c r="M22" s="227"/>
      <c r="N22" s="227"/>
      <c r="O22" s="227"/>
      <c r="P22" s="227"/>
      <c r="Q22" s="227"/>
      <c r="R22" s="227" t="s">
        <v>90</v>
      </c>
      <c r="S22" s="227"/>
      <c r="T22" s="227"/>
      <c r="U22" s="227"/>
      <c r="V22" s="227"/>
      <c r="W22" s="250" t="s">
        <v>91</v>
      </c>
      <c r="X22" s="250"/>
      <c r="Y22" s="250"/>
      <c r="Z22" s="227" t="s">
        <v>92</v>
      </c>
      <c r="AA22" s="227"/>
      <c r="AB22" s="227"/>
      <c r="AC22" s="227"/>
      <c r="AD22" s="227"/>
      <c r="AE22" s="229" t="s">
        <v>93</v>
      </c>
      <c r="AF22" s="227"/>
      <c r="AG22" s="227"/>
      <c r="AH22" s="227"/>
      <c r="AI22" s="227"/>
      <c r="AJ22" s="227" t="s">
        <v>94</v>
      </c>
      <c r="AK22" s="227"/>
      <c r="AL22" s="227"/>
      <c r="AM22" s="227"/>
      <c r="AN22" s="227"/>
      <c r="AO22" s="227" t="s">
        <v>95</v>
      </c>
      <c r="AP22" s="227"/>
      <c r="AQ22" s="227"/>
      <c r="AR22" s="227"/>
      <c r="AS22" s="230"/>
    </row>
    <row r="23" spans="1:45" ht="12" customHeight="1">
      <c r="A23" s="246"/>
      <c r="B23" s="247"/>
      <c r="C23" s="247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251"/>
      <c r="X23" s="251"/>
      <c r="Y23" s="251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231"/>
    </row>
    <row r="24" spans="1:45" ht="12" customHeight="1" thickBot="1">
      <c r="A24" s="248"/>
      <c r="B24" s="249"/>
      <c r="C24" s="249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52"/>
      <c r="X24" s="252"/>
      <c r="Y24" s="252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32"/>
    </row>
    <row r="25" spans="1:45" ht="12" customHeight="1">
      <c r="A25" s="233">
        <f>'工事 (2)'!$D$7</f>
        <v>0</v>
      </c>
      <c r="B25" s="234"/>
      <c r="C25" s="234"/>
      <c r="D25" s="235">
        <f>'工事 (2)'!$D$8</f>
        <v>0</v>
      </c>
      <c r="E25" s="235"/>
      <c r="F25" s="235"/>
      <c r="G25" s="235"/>
      <c r="H25" s="235"/>
      <c r="I25" s="235"/>
      <c r="J25" s="235"/>
      <c r="K25" s="235"/>
      <c r="L25" s="236">
        <f>'工事 (2)'!$D$9</f>
        <v>0</v>
      </c>
      <c r="M25" s="236"/>
      <c r="N25" s="236"/>
      <c r="O25" s="236"/>
      <c r="P25" s="236"/>
      <c r="Q25" s="236"/>
      <c r="R25" s="236">
        <f>'工事 (2)'!$D$10</f>
        <v>0</v>
      </c>
      <c r="S25" s="236"/>
      <c r="T25" s="236"/>
      <c r="U25" s="236"/>
      <c r="V25" s="236"/>
      <c r="W25" s="237" t="str">
        <f>'工事 (2)'!$D$11</f>
        <v/>
      </c>
      <c r="X25" s="234"/>
      <c r="Y25" s="234"/>
      <c r="Z25" s="236">
        <f>'工事 (2)'!$D$12</f>
        <v>0</v>
      </c>
      <c r="AA25" s="236"/>
      <c r="AB25" s="236"/>
      <c r="AC25" s="236"/>
      <c r="AD25" s="236"/>
      <c r="AE25" s="236" t="str">
        <f>'工事 (2)'!$D$13</f>
        <v/>
      </c>
      <c r="AF25" s="236"/>
      <c r="AG25" s="236"/>
      <c r="AH25" s="236"/>
      <c r="AI25" s="236"/>
      <c r="AJ25" s="236" t="str">
        <f>'工事 (2)'!$D$14</f>
        <v/>
      </c>
      <c r="AK25" s="236"/>
      <c r="AL25" s="236"/>
      <c r="AM25" s="236"/>
      <c r="AN25" s="236"/>
      <c r="AO25" s="236"/>
      <c r="AP25" s="236"/>
      <c r="AQ25" s="236"/>
      <c r="AR25" s="236"/>
      <c r="AS25" s="238"/>
    </row>
    <row r="26" spans="1:45" ht="12" customHeight="1">
      <c r="A26" s="224"/>
      <c r="B26" s="170"/>
      <c r="C26" s="170"/>
      <c r="D26" s="225"/>
      <c r="E26" s="225"/>
      <c r="F26" s="225"/>
      <c r="G26" s="225"/>
      <c r="H26" s="225"/>
      <c r="I26" s="225"/>
      <c r="J26" s="225"/>
      <c r="K26" s="225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70"/>
      <c r="X26" s="170"/>
      <c r="Y26" s="170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202"/>
    </row>
    <row r="27" spans="1:45" ht="12" customHeight="1">
      <c r="A27" s="224">
        <f>'工事 (2)'!$D$15</f>
        <v>0</v>
      </c>
      <c r="B27" s="170"/>
      <c r="C27" s="170"/>
      <c r="D27" s="225">
        <f>'工事 (2)'!$D$16</f>
        <v>0</v>
      </c>
      <c r="E27" s="225"/>
      <c r="F27" s="225"/>
      <c r="G27" s="225"/>
      <c r="H27" s="225"/>
      <c r="I27" s="225"/>
      <c r="J27" s="225"/>
      <c r="K27" s="225"/>
      <c r="L27" s="198">
        <f>'工事 (2)'!$D$17</f>
        <v>0</v>
      </c>
      <c r="M27" s="198"/>
      <c r="N27" s="198"/>
      <c r="O27" s="198"/>
      <c r="P27" s="198"/>
      <c r="Q27" s="198"/>
      <c r="R27" s="198">
        <f>'工事 (2)'!$D$18</f>
        <v>0</v>
      </c>
      <c r="S27" s="198"/>
      <c r="T27" s="198"/>
      <c r="U27" s="198"/>
      <c r="V27" s="198"/>
      <c r="W27" s="226" t="str">
        <f>'工事 (2)'!$D$19</f>
        <v/>
      </c>
      <c r="X27" s="170"/>
      <c r="Y27" s="170"/>
      <c r="Z27" s="198">
        <f>'工事 (2)'!$D$20</f>
        <v>0</v>
      </c>
      <c r="AA27" s="198"/>
      <c r="AB27" s="198"/>
      <c r="AC27" s="198"/>
      <c r="AD27" s="198"/>
      <c r="AE27" s="198" t="str">
        <f>'工事 (2)'!$D$21</f>
        <v/>
      </c>
      <c r="AF27" s="198"/>
      <c r="AG27" s="198"/>
      <c r="AH27" s="198"/>
      <c r="AI27" s="198"/>
      <c r="AJ27" s="198" t="str">
        <f>'工事 (2)'!$D$22</f>
        <v/>
      </c>
      <c r="AK27" s="198"/>
      <c r="AL27" s="198"/>
      <c r="AM27" s="198"/>
      <c r="AN27" s="198"/>
      <c r="AO27" s="198"/>
      <c r="AP27" s="198"/>
      <c r="AQ27" s="198"/>
      <c r="AR27" s="198"/>
      <c r="AS27" s="202"/>
    </row>
    <row r="28" spans="1:45" ht="12" customHeight="1">
      <c r="A28" s="224"/>
      <c r="B28" s="170"/>
      <c r="C28" s="170"/>
      <c r="D28" s="225"/>
      <c r="E28" s="225"/>
      <c r="F28" s="225"/>
      <c r="G28" s="225"/>
      <c r="H28" s="225"/>
      <c r="I28" s="225"/>
      <c r="J28" s="225"/>
      <c r="K28" s="225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70"/>
      <c r="X28" s="170"/>
      <c r="Y28" s="170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202"/>
    </row>
    <row r="29" spans="1:45" ht="12" customHeight="1">
      <c r="A29" s="224">
        <f>'工事 (2)'!$D$23</f>
        <v>0</v>
      </c>
      <c r="B29" s="170"/>
      <c r="C29" s="170"/>
      <c r="D29" s="225">
        <f>'工事 (2)'!$D$24</f>
        <v>0</v>
      </c>
      <c r="E29" s="225"/>
      <c r="F29" s="225"/>
      <c r="G29" s="225"/>
      <c r="H29" s="225"/>
      <c r="I29" s="225"/>
      <c r="J29" s="225"/>
      <c r="K29" s="225"/>
      <c r="L29" s="198">
        <f>'工事 (2)'!$D$25</f>
        <v>0</v>
      </c>
      <c r="M29" s="198"/>
      <c r="N29" s="198"/>
      <c r="O29" s="198"/>
      <c r="P29" s="198"/>
      <c r="Q29" s="198"/>
      <c r="R29" s="198">
        <f>'工事 (2)'!$D$26</f>
        <v>0</v>
      </c>
      <c r="S29" s="198"/>
      <c r="T29" s="198"/>
      <c r="U29" s="198"/>
      <c r="V29" s="198"/>
      <c r="W29" s="226" t="str">
        <f>'工事 (2)'!$D$27</f>
        <v/>
      </c>
      <c r="X29" s="170"/>
      <c r="Y29" s="170"/>
      <c r="Z29" s="198">
        <f>'工事 (2)'!$D$28</f>
        <v>0</v>
      </c>
      <c r="AA29" s="198"/>
      <c r="AB29" s="198"/>
      <c r="AC29" s="198"/>
      <c r="AD29" s="198"/>
      <c r="AE29" s="198" t="str">
        <f>'工事 (2)'!$D$29</f>
        <v/>
      </c>
      <c r="AF29" s="198"/>
      <c r="AG29" s="198"/>
      <c r="AH29" s="198"/>
      <c r="AI29" s="198"/>
      <c r="AJ29" s="198" t="str">
        <f>'工事 (2)'!$D$30</f>
        <v/>
      </c>
      <c r="AK29" s="198"/>
      <c r="AL29" s="198"/>
      <c r="AM29" s="198"/>
      <c r="AN29" s="198"/>
      <c r="AO29" s="198"/>
      <c r="AP29" s="198"/>
      <c r="AQ29" s="198"/>
      <c r="AR29" s="198"/>
      <c r="AS29" s="202"/>
    </row>
    <row r="30" spans="1:45" ht="12" customHeight="1">
      <c r="A30" s="224"/>
      <c r="B30" s="170"/>
      <c r="C30" s="170"/>
      <c r="D30" s="225"/>
      <c r="E30" s="225"/>
      <c r="F30" s="225"/>
      <c r="G30" s="225"/>
      <c r="H30" s="225"/>
      <c r="I30" s="225"/>
      <c r="J30" s="225"/>
      <c r="K30" s="225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70"/>
      <c r="X30" s="170"/>
      <c r="Y30" s="170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202"/>
    </row>
    <row r="31" spans="1:45" ht="12" customHeight="1">
      <c r="A31" s="224">
        <f>'工事 (2)'!$D$31</f>
        <v>0</v>
      </c>
      <c r="B31" s="170"/>
      <c r="C31" s="170"/>
      <c r="D31" s="225">
        <f>'工事 (2)'!$D$32</f>
        <v>0</v>
      </c>
      <c r="E31" s="225"/>
      <c r="F31" s="225"/>
      <c r="G31" s="225"/>
      <c r="H31" s="225"/>
      <c r="I31" s="225"/>
      <c r="J31" s="225"/>
      <c r="K31" s="225"/>
      <c r="L31" s="198">
        <f>'工事 (2)'!$D$33</f>
        <v>0</v>
      </c>
      <c r="M31" s="198"/>
      <c r="N31" s="198"/>
      <c r="O31" s="198"/>
      <c r="P31" s="198"/>
      <c r="Q31" s="198"/>
      <c r="R31" s="198">
        <f>'工事 (2)'!$D$34</f>
        <v>0</v>
      </c>
      <c r="S31" s="198"/>
      <c r="T31" s="198"/>
      <c r="U31" s="198"/>
      <c r="V31" s="198"/>
      <c r="W31" s="226" t="str">
        <f>'工事 (2)'!$D$35</f>
        <v/>
      </c>
      <c r="X31" s="170"/>
      <c r="Y31" s="170"/>
      <c r="Z31" s="198">
        <f>'工事 (2)'!$D$36</f>
        <v>0</v>
      </c>
      <c r="AA31" s="198"/>
      <c r="AB31" s="198"/>
      <c r="AC31" s="198"/>
      <c r="AD31" s="198"/>
      <c r="AE31" s="198" t="str">
        <f>'工事 (2)'!$D$37</f>
        <v/>
      </c>
      <c r="AF31" s="198"/>
      <c r="AG31" s="198"/>
      <c r="AH31" s="198"/>
      <c r="AI31" s="198"/>
      <c r="AJ31" s="198" t="str">
        <f>'工事 (2)'!$D$38</f>
        <v/>
      </c>
      <c r="AK31" s="198"/>
      <c r="AL31" s="198"/>
      <c r="AM31" s="198"/>
      <c r="AN31" s="198"/>
      <c r="AO31" s="198"/>
      <c r="AP31" s="198"/>
      <c r="AQ31" s="198"/>
      <c r="AR31" s="198"/>
      <c r="AS31" s="202"/>
    </row>
    <row r="32" spans="1:45" ht="12" customHeight="1">
      <c r="A32" s="224"/>
      <c r="B32" s="170"/>
      <c r="C32" s="170"/>
      <c r="D32" s="225"/>
      <c r="E32" s="225"/>
      <c r="F32" s="225"/>
      <c r="G32" s="225"/>
      <c r="H32" s="225"/>
      <c r="I32" s="225"/>
      <c r="J32" s="225"/>
      <c r="K32" s="225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70"/>
      <c r="X32" s="170"/>
      <c r="Y32" s="170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202"/>
    </row>
    <row r="33" spans="1:45" ht="12" customHeight="1">
      <c r="A33" s="218">
        <f>'工事 (2)'!$D$39</f>
        <v>0</v>
      </c>
      <c r="B33" s="165"/>
      <c r="C33" s="165"/>
      <c r="D33" s="221">
        <f>'工事 (2)'!$D$40</f>
        <v>0</v>
      </c>
      <c r="E33" s="221"/>
      <c r="F33" s="221"/>
      <c r="G33" s="221"/>
      <c r="H33" s="221"/>
      <c r="I33" s="221"/>
      <c r="J33" s="221"/>
      <c r="K33" s="221"/>
      <c r="L33" s="216">
        <f>'工事 (2)'!$D$41</f>
        <v>0</v>
      </c>
      <c r="M33" s="216"/>
      <c r="N33" s="216"/>
      <c r="O33" s="216"/>
      <c r="P33" s="216"/>
      <c r="Q33" s="216"/>
      <c r="R33" s="216">
        <f>'工事 (2)'!$D$42</f>
        <v>0</v>
      </c>
      <c r="S33" s="216"/>
      <c r="T33" s="216"/>
      <c r="U33" s="216"/>
      <c r="V33" s="216"/>
      <c r="W33" s="223" t="str">
        <f>'工事 (2)'!$D$43</f>
        <v/>
      </c>
      <c r="X33" s="165"/>
      <c r="Y33" s="165"/>
      <c r="Z33" s="216">
        <f>'工事 (2)'!$D$44</f>
        <v>0</v>
      </c>
      <c r="AA33" s="216"/>
      <c r="AB33" s="216"/>
      <c r="AC33" s="216"/>
      <c r="AD33" s="216"/>
      <c r="AE33" s="216" t="str">
        <f>'工事 (2)'!$D$45</f>
        <v/>
      </c>
      <c r="AF33" s="216"/>
      <c r="AG33" s="216"/>
      <c r="AH33" s="216"/>
      <c r="AI33" s="216"/>
      <c r="AJ33" s="216" t="str">
        <f>'工事 (2)'!$D$46</f>
        <v/>
      </c>
      <c r="AK33" s="216"/>
      <c r="AL33" s="216"/>
      <c r="AM33" s="216"/>
      <c r="AN33" s="216"/>
      <c r="AO33" s="216"/>
      <c r="AP33" s="216"/>
      <c r="AQ33" s="216"/>
      <c r="AR33" s="216"/>
      <c r="AS33" s="217"/>
    </row>
    <row r="34" spans="1:45" ht="12" customHeight="1" thickBot="1">
      <c r="A34" s="219"/>
      <c r="B34" s="220"/>
      <c r="C34" s="220"/>
      <c r="D34" s="222"/>
      <c r="E34" s="222"/>
      <c r="F34" s="222"/>
      <c r="G34" s="222"/>
      <c r="H34" s="222"/>
      <c r="I34" s="222"/>
      <c r="J34" s="222"/>
      <c r="K34" s="222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220"/>
      <c r="X34" s="220"/>
      <c r="Y34" s="220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80"/>
    </row>
    <row r="35" spans="1:45" ht="12" customHeight="1" thickBot="1"/>
    <row r="36" spans="1:45" ht="12" customHeight="1">
      <c r="W36" s="171" t="s">
        <v>96</v>
      </c>
      <c r="X36" s="172"/>
      <c r="Y36" s="172"/>
      <c r="Z36" s="172"/>
      <c r="AA36" s="172"/>
      <c r="AB36" s="172"/>
      <c r="AC36" s="172"/>
      <c r="AD36" s="172"/>
      <c r="AE36" s="175">
        <f t="shared" ref="AE36" si="1">SUM(AE25:AI34)</f>
        <v>0</v>
      </c>
      <c r="AF36" s="175"/>
      <c r="AG36" s="175"/>
      <c r="AH36" s="175"/>
      <c r="AI36" s="175"/>
      <c r="AJ36" s="177" t="s">
        <v>97</v>
      </c>
      <c r="AK36" s="177"/>
      <c r="AL36" s="177"/>
      <c r="AM36" s="177"/>
      <c r="AN36" s="177"/>
      <c r="AO36" s="175">
        <f>ROUND(AE36/1.1*0.1,0)</f>
        <v>0</v>
      </c>
      <c r="AP36" s="175"/>
      <c r="AQ36" s="175"/>
      <c r="AR36" s="175"/>
      <c r="AS36" s="179"/>
    </row>
    <row r="37" spans="1:45" ht="12" customHeight="1" thickBot="1">
      <c r="W37" s="173"/>
      <c r="X37" s="174"/>
      <c r="Y37" s="174"/>
      <c r="Z37" s="174"/>
      <c r="AA37" s="174"/>
      <c r="AB37" s="174"/>
      <c r="AC37" s="174"/>
      <c r="AD37" s="174"/>
      <c r="AE37" s="176"/>
      <c r="AF37" s="176"/>
      <c r="AG37" s="176"/>
      <c r="AH37" s="176"/>
      <c r="AI37" s="176"/>
      <c r="AJ37" s="178"/>
      <c r="AK37" s="178"/>
      <c r="AL37" s="178"/>
      <c r="AM37" s="178"/>
      <c r="AN37" s="178"/>
      <c r="AO37" s="176"/>
      <c r="AP37" s="176"/>
      <c r="AQ37" s="176"/>
      <c r="AR37" s="176"/>
      <c r="AS37" s="180"/>
    </row>
    <row r="39" spans="1:45" ht="12" customHeight="1">
      <c r="A39" s="126" t="s">
        <v>98</v>
      </c>
      <c r="B39" s="126"/>
      <c r="C39" s="126"/>
      <c r="D39" s="126"/>
      <c r="E39" s="126"/>
      <c r="F39" s="126"/>
    </row>
    <row r="40" spans="1:45" ht="12" customHeight="1" thickBot="1">
      <c r="A40" s="213"/>
      <c r="B40" s="213"/>
      <c r="C40" s="213"/>
      <c r="D40" s="213"/>
      <c r="E40" s="213"/>
      <c r="F40" s="213"/>
    </row>
    <row r="41" spans="1:45" ht="12" customHeight="1">
      <c r="A41" s="214" t="s">
        <v>99</v>
      </c>
      <c r="B41" s="204"/>
      <c r="C41" s="204"/>
      <c r="D41" s="204" t="s">
        <v>100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 t="s">
        <v>101</v>
      </c>
      <c r="Z41" s="204"/>
      <c r="AA41" s="204"/>
      <c r="AB41" s="204"/>
      <c r="AC41" s="204" t="s">
        <v>102</v>
      </c>
      <c r="AD41" s="204"/>
      <c r="AE41" s="204"/>
      <c r="AF41" s="204" t="s">
        <v>103</v>
      </c>
      <c r="AG41" s="204"/>
      <c r="AH41" s="204"/>
      <c r="AI41" s="204"/>
      <c r="AJ41" s="204"/>
      <c r="AK41" s="204"/>
      <c r="AL41" s="204" t="s">
        <v>104</v>
      </c>
      <c r="AM41" s="204"/>
      <c r="AN41" s="204"/>
      <c r="AO41" s="204"/>
      <c r="AP41" s="204"/>
      <c r="AQ41" s="204"/>
      <c r="AR41" s="204"/>
      <c r="AS41" s="205"/>
    </row>
    <row r="42" spans="1:45" ht="12" customHeight="1" thickBot="1">
      <c r="A42" s="21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7"/>
    </row>
    <row r="43" spans="1:45" ht="12" customHeight="1">
      <c r="A43" s="208">
        <f>'工事 (2)'!$K$7</f>
        <v>0</v>
      </c>
      <c r="B43" s="209"/>
      <c r="C43" s="209"/>
      <c r="D43" s="167">
        <f>'工事 (2)'!$K$8</f>
        <v>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210">
        <f>'工事 (2)'!$K$9</f>
        <v>0</v>
      </c>
      <c r="Z43" s="210"/>
      <c r="AA43" s="210"/>
      <c r="AB43" s="210"/>
      <c r="AC43" s="211">
        <f>'工事 (2)'!$L$9</f>
        <v>0</v>
      </c>
      <c r="AD43" s="211"/>
      <c r="AE43" s="211"/>
      <c r="AF43" s="210">
        <f>'工事 (2)'!$M$9</f>
        <v>0</v>
      </c>
      <c r="AG43" s="210"/>
      <c r="AH43" s="210"/>
      <c r="AI43" s="210"/>
      <c r="AJ43" s="210"/>
      <c r="AK43" s="210"/>
      <c r="AL43" s="210" t="str">
        <f>'工事 (2)'!$N$9</f>
        <v/>
      </c>
      <c r="AM43" s="210"/>
      <c r="AN43" s="210"/>
      <c r="AO43" s="210"/>
      <c r="AP43" s="210"/>
      <c r="AQ43" s="210"/>
      <c r="AR43" s="210"/>
      <c r="AS43" s="212"/>
    </row>
    <row r="44" spans="1:45" ht="12" customHeight="1">
      <c r="A44" s="193"/>
      <c r="B44" s="194"/>
      <c r="C44" s="19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98"/>
      <c r="Z44" s="198"/>
      <c r="AA44" s="198"/>
      <c r="AB44" s="198"/>
      <c r="AC44" s="200"/>
      <c r="AD44" s="200"/>
      <c r="AE44" s="200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202"/>
    </row>
    <row r="45" spans="1:45" ht="12" customHeight="1">
      <c r="A45" s="193">
        <f>'工事 (2)'!$K$10</f>
        <v>0</v>
      </c>
      <c r="B45" s="194"/>
      <c r="C45" s="194"/>
      <c r="D45" s="170">
        <f>'工事 (2)'!$K$11</f>
        <v>0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98">
        <f>'工事 (2)'!$K$12</f>
        <v>0</v>
      </c>
      <c r="Z45" s="198"/>
      <c r="AA45" s="198"/>
      <c r="AB45" s="198"/>
      <c r="AC45" s="200">
        <f>'工事 (2)'!$L$12</f>
        <v>0</v>
      </c>
      <c r="AD45" s="200"/>
      <c r="AE45" s="200"/>
      <c r="AF45" s="198">
        <f>'工事 (2)'!$M$12</f>
        <v>0</v>
      </c>
      <c r="AG45" s="198"/>
      <c r="AH45" s="198"/>
      <c r="AI45" s="198"/>
      <c r="AJ45" s="198"/>
      <c r="AK45" s="198"/>
      <c r="AL45" s="198" t="str">
        <f>'工事 (2)'!$N$12</f>
        <v/>
      </c>
      <c r="AM45" s="198"/>
      <c r="AN45" s="198"/>
      <c r="AO45" s="198"/>
      <c r="AP45" s="198"/>
      <c r="AQ45" s="198"/>
      <c r="AR45" s="198"/>
      <c r="AS45" s="202"/>
    </row>
    <row r="46" spans="1:45" ht="12" customHeight="1">
      <c r="A46" s="193"/>
      <c r="B46" s="194"/>
      <c r="C46" s="194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98"/>
      <c r="Z46" s="198"/>
      <c r="AA46" s="198"/>
      <c r="AB46" s="198"/>
      <c r="AC46" s="200"/>
      <c r="AD46" s="200"/>
      <c r="AE46" s="200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202"/>
    </row>
    <row r="47" spans="1:45" ht="12" customHeight="1">
      <c r="A47" s="193">
        <f>'工事 (2)'!$K$13</f>
        <v>0</v>
      </c>
      <c r="B47" s="194"/>
      <c r="C47" s="194"/>
      <c r="D47" s="170">
        <f>'工事 (2)'!$K$14</f>
        <v>0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98">
        <f>'工事 (2)'!$K$15</f>
        <v>0</v>
      </c>
      <c r="Z47" s="198"/>
      <c r="AA47" s="198"/>
      <c r="AB47" s="198"/>
      <c r="AC47" s="200">
        <f>'工事 (2)'!$L$15</f>
        <v>0</v>
      </c>
      <c r="AD47" s="200"/>
      <c r="AE47" s="200"/>
      <c r="AF47" s="198">
        <f>'工事 (2)'!$M$15</f>
        <v>0</v>
      </c>
      <c r="AG47" s="198"/>
      <c r="AH47" s="198"/>
      <c r="AI47" s="198"/>
      <c r="AJ47" s="198"/>
      <c r="AK47" s="198"/>
      <c r="AL47" s="198" t="str">
        <f>'工事 (2)'!$N$15</f>
        <v/>
      </c>
      <c r="AM47" s="198"/>
      <c r="AN47" s="198"/>
      <c r="AO47" s="198"/>
      <c r="AP47" s="198"/>
      <c r="AQ47" s="198"/>
      <c r="AR47" s="198"/>
      <c r="AS47" s="202"/>
    </row>
    <row r="48" spans="1:45" ht="12" customHeight="1">
      <c r="A48" s="193"/>
      <c r="B48" s="194"/>
      <c r="C48" s="194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98"/>
      <c r="Z48" s="198"/>
      <c r="AA48" s="198"/>
      <c r="AB48" s="198"/>
      <c r="AC48" s="200"/>
      <c r="AD48" s="200"/>
      <c r="AE48" s="200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2"/>
    </row>
    <row r="49" spans="1:45" ht="12" customHeight="1">
      <c r="A49" s="193">
        <f>'工事 (2)'!$K$16</f>
        <v>0</v>
      </c>
      <c r="B49" s="194"/>
      <c r="C49" s="194"/>
      <c r="D49" s="170">
        <f>'工事 (2)'!$K$17</f>
        <v>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98">
        <f>'工事 (2)'!$K$18</f>
        <v>0</v>
      </c>
      <c r="Z49" s="198"/>
      <c r="AA49" s="198"/>
      <c r="AB49" s="198"/>
      <c r="AC49" s="200">
        <f>'工事 (2)'!$L$18</f>
        <v>0</v>
      </c>
      <c r="AD49" s="200"/>
      <c r="AE49" s="200"/>
      <c r="AF49" s="198">
        <f>'工事 (2)'!$M$18</f>
        <v>0</v>
      </c>
      <c r="AG49" s="198"/>
      <c r="AH49" s="198"/>
      <c r="AI49" s="198"/>
      <c r="AJ49" s="198"/>
      <c r="AK49" s="198"/>
      <c r="AL49" s="198" t="str">
        <f>'工事 (2)'!$N$18</f>
        <v/>
      </c>
      <c r="AM49" s="198"/>
      <c r="AN49" s="198"/>
      <c r="AO49" s="198"/>
      <c r="AP49" s="198"/>
      <c r="AQ49" s="198"/>
      <c r="AR49" s="198"/>
      <c r="AS49" s="202"/>
    </row>
    <row r="50" spans="1:45" ht="12" customHeight="1">
      <c r="A50" s="193"/>
      <c r="B50" s="194"/>
      <c r="C50" s="194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98"/>
      <c r="Z50" s="198"/>
      <c r="AA50" s="198"/>
      <c r="AB50" s="198"/>
      <c r="AC50" s="200"/>
      <c r="AD50" s="200"/>
      <c r="AE50" s="200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2"/>
    </row>
    <row r="51" spans="1:45" ht="12" customHeight="1">
      <c r="A51" s="193">
        <f>'工事 (2)'!$K$19</f>
        <v>0</v>
      </c>
      <c r="B51" s="194"/>
      <c r="C51" s="194"/>
      <c r="D51" s="170">
        <f>'工事 (2)'!$K$20</f>
        <v>0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98">
        <f>'工事 (2)'!$K$21</f>
        <v>0</v>
      </c>
      <c r="Z51" s="198"/>
      <c r="AA51" s="198"/>
      <c r="AB51" s="198"/>
      <c r="AC51" s="200">
        <f>'工事 (2)'!$L$21</f>
        <v>0</v>
      </c>
      <c r="AD51" s="200"/>
      <c r="AE51" s="200"/>
      <c r="AF51" s="198">
        <f>'工事 (2)'!$M$21</f>
        <v>0</v>
      </c>
      <c r="AG51" s="198"/>
      <c r="AH51" s="198"/>
      <c r="AI51" s="198"/>
      <c r="AJ51" s="198"/>
      <c r="AK51" s="198"/>
      <c r="AL51" s="198" t="str">
        <f>'工事 (2)'!$N$21</f>
        <v/>
      </c>
      <c r="AM51" s="198"/>
      <c r="AN51" s="198"/>
      <c r="AO51" s="198"/>
      <c r="AP51" s="198"/>
      <c r="AQ51" s="198"/>
      <c r="AR51" s="198"/>
      <c r="AS51" s="202"/>
    </row>
    <row r="52" spans="1:45" ht="12" customHeight="1">
      <c r="A52" s="193"/>
      <c r="B52" s="194"/>
      <c r="C52" s="194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98"/>
      <c r="Z52" s="198"/>
      <c r="AA52" s="198"/>
      <c r="AB52" s="198"/>
      <c r="AC52" s="200"/>
      <c r="AD52" s="200"/>
      <c r="AE52" s="200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202"/>
    </row>
    <row r="53" spans="1:45" ht="12" customHeight="1">
      <c r="A53" s="193">
        <f>'工事 (2)'!$K$22</f>
        <v>0</v>
      </c>
      <c r="B53" s="194"/>
      <c r="C53" s="194"/>
      <c r="D53" s="170">
        <f>'工事 (2)'!$K$23</f>
        <v>0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98">
        <f>'工事 (2)'!$K$24</f>
        <v>0</v>
      </c>
      <c r="Z53" s="198"/>
      <c r="AA53" s="198"/>
      <c r="AB53" s="198"/>
      <c r="AC53" s="200">
        <f>'工事 (2)'!$L$24</f>
        <v>0</v>
      </c>
      <c r="AD53" s="200"/>
      <c r="AE53" s="200"/>
      <c r="AF53" s="198">
        <f>'工事 (2)'!$M$24</f>
        <v>0</v>
      </c>
      <c r="AG53" s="198"/>
      <c r="AH53" s="198"/>
      <c r="AI53" s="198"/>
      <c r="AJ53" s="198"/>
      <c r="AK53" s="198"/>
      <c r="AL53" s="198" t="str">
        <f>'工事 (2)'!$N$24</f>
        <v/>
      </c>
      <c r="AM53" s="198"/>
      <c r="AN53" s="198"/>
      <c r="AO53" s="198"/>
      <c r="AP53" s="198"/>
      <c r="AQ53" s="198"/>
      <c r="AR53" s="198"/>
      <c r="AS53" s="202"/>
    </row>
    <row r="54" spans="1:45" ht="12" customHeight="1">
      <c r="A54" s="193"/>
      <c r="B54" s="194"/>
      <c r="C54" s="194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98"/>
      <c r="Z54" s="198"/>
      <c r="AA54" s="198"/>
      <c r="AB54" s="198"/>
      <c r="AC54" s="200"/>
      <c r="AD54" s="200"/>
      <c r="AE54" s="200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202"/>
    </row>
    <row r="55" spans="1:45" ht="12" customHeight="1">
      <c r="A55" s="193">
        <f>'工事 (2)'!$K$25</f>
        <v>0</v>
      </c>
      <c r="B55" s="194"/>
      <c r="C55" s="194"/>
      <c r="D55" s="170">
        <f>'工事 (2)'!$K$26</f>
        <v>0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98">
        <f>'工事 (2)'!$K$27</f>
        <v>0</v>
      </c>
      <c r="Z55" s="198"/>
      <c r="AA55" s="198"/>
      <c r="AB55" s="198"/>
      <c r="AC55" s="200">
        <f>'工事 (2)'!$L$27</f>
        <v>0</v>
      </c>
      <c r="AD55" s="200"/>
      <c r="AE55" s="200"/>
      <c r="AF55" s="198">
        <f>'工事 (2)'!$M$27</f>
        <v>0</v>
      </c>
      <c r="AG55" s="198"/>
      <c r="AH55" s="198"/>
      <c r="AI55" s="198"/>
      <c r="AJ55" s="198"/>
      <c r="AK55" s="198"/>
      <c r="AL55" s="198" t="str">
        <f>'工事 (2)'!$N$27</f>
        <v/>
      </c>
      <c r="AM55" s="198"/>
      <c r="AN55" s="198"/>
      <c r="AO55" s="198"/>
      <c r="AP55" s="198"/>
      <c r="AQ55" s="198"/>
      <c r="AR55" s="198"/>
      <c r="AS55" s="202"/>
    </row>
    <row r="56" spans="1:45" ht="12" customHeight="1">
      <c r="A56" s="193"/>
      <c r="B56" s="194"/>
      <c r="C56" s="194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98"/>
      <c r="Z56" s="198"/>
      <c r="AA56" s="198"/>
      <c r="AB56" s="198"/>
      <c r="AC56" s="200"/>
      <c r="AD56" s="200"/>
      <c r="AE56" s="200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202"/>
    </row>
    <row r="57" spans="1:45" ht="12" customHeight="1">
      <c r="A57" s="193">
        <f>'工事 (2)'!$K$28</f>
        <v>0</v>
      </c>
      <c r="B57" s="194"/>
      <c r="C57" s="194"/>
      <c r="D57" s="170">
        <f>'工事 (2)'!$K$29</f>
        <v>0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98">
        <f>'工事 (2)'!$K$30</f>
        <v>0</v>
      </c>
      <c r="Z57" s="198"/>
      <c r="AA57" s="198"/>
      <c r="AB57" s="198"/>
      <c r="AC57" s="200">
        <f>'工事 (2)'!$L$30</f>
        <v>0</v>
      </c>
      <c r="AD57" s="200"/>
      <c r="AE57" s="200"/>
      <c r="AF57" s="198">
        <f>'工事 (2)'!$M$30</f>
        <v>0</v>
      </c>
      <c r="AG57" s="198"/>
      <c r="AH57" s="198"/>
      <c r="AI57" s="198"/>
      <c r="AJ57" s="198"/>
      <c r="AK57" s="198"/>
      <c r="AL57" s="198" t="str">
        <f>'工事 (2)'!$N$30</f>
        <v/>
      </c>
      <c r="AM57" s="198"/>
      <c r="AN57" s="198"/>
      <c r="AO57" s="198"/>
      <c r="AP57" s="198"/>
      <c r="AQ57" s="198"/>
      <c r="AR57" s="198"/>
      <c r="AS57" s="202"/>
    </row>
    <row r="58" spans="1:45" ht="12" customHeight="1" thickBot="1">
      <c r="A58" s="195"/>
      <c r="B58" s="196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9"/>
      <c r="Z58" s="199"/>
      <c r="AA58" s="199"/>
      <c r="AB58" s="199"/>
      <c r="AC58" s="201"/>
      <c r="AD58" s="201"/>
      <c r="AE58" s="201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203"/>
    </row>
    <row r="59" spans="1:45" ht="12" customHeight="1" thickBot="1"/>
    <row r="60" spans="1:45" ht="12" customHeight="1">
      <c r="W60" s="171" t="s">
        <v>105</v>
      </c>
      <c r="X60" s="172"/>
      <c r="Y60" s="172"/>
      <c r="Z60" s="172"/>
      <c r="AA60" s="172"/>
      <c r="AB60" s="172"/>
      <c r="AC60" s="172"/>
      <c r="AD60" s="172"/>
      <c r="AE60" s="175">
        <f t="shared" ref="AE60" si="2">SUM(AL43:AS58)</f>
        <v>0</v>
      </c>
      <c r="AF60" s="175"/>
      <c r="AG60" s="175"/>
      <c r="AH60" s="175"/>
      <c r="AI60" s="175"/>
      <c r="AJ60" s="177" t="s">
        <v>97</v>
      </c>
      <c r="AK60" s="177"/>
      <c r="AL60" s="177"/>
      <c r="AM60" s="177"/>
      <c r="AN60" s="177"/>
      <c r="AO60" s="175">
        <f>ROUND(AE60/1.1*0.1,0)</f>
        <v>0</v>
      </c>
      <c r="AP60" s="175"/>
      <c r="AQ60" s="175"/>
      <c r="AR60" s="175"/>
      <c r="AS60" s="179"/>
    </row>
    <row r="61" spans="1:45" ht="12" customHeight="1" thickBot="1">
      <c r="W61" s="173"/>
      <c r="X61" s="174"/>
      <c r="Y61" s="174"/>
      <c r="Z61" s="174"/>
      <c r="AA61" s="174"/>
      <c r="AB61" s="174"/>
      <c r="AC61" s="174"/>
      <c r="AD61" s="174"/>
      <c r="AE61" s="176"/>
      <c r="AF61" s="176"/>
      <c r="AG61" s="176"/>
      <c r="AH61" s="176"/>
      <c r="AI61" s="176"/>
      <c r="AJ61" s="178"/>
      <c r="AK61" s="178"/>
      <c r="AL61" s="178"/>
      <c r="AM61" s="178"/>
      <c r="AN61" s="178"/>
      <c r="AO61" s="176"/>
      <c r="AP61" s="176"/>
      <c r="AQ61" s="176"/>
      <c r="AR61" s="176"/>
      <c r="AS61" s="180"/>
    </row>
    <row r="62" spans="1:45" ht="12" customHeight="1" thickBot="1"/>
    <row r="63" spans="1:45" ht="12" customHeight="1">
      <c r="AF63" s="181" t="s">
        <v>95</v>
      </c>
      <c r="AG63" s="182"/>
      <c r="AH63" s="182"/>
      <c r="AI63" s="182"/>
      <c r="AJ63" s="182"/>
      <c r="AK63" s="183"/>
      <c r="AL63" s="187">
        <f t="shared" ref="AL63" si="3">SUM(AO25:AS34)</f>
        <v>0</v>
      </c>
      <c r="AM63" s="188"/>
      <c r="AN63" s="188"/>
      <c r="AO63" s="188"/>
      <c r="AP63" s="188"/>
      <c r="AQ63" s="188"/>
      <c r="AR63" s="188"/>
      <c r="AS63" s="189"/>
    </row>
    <row r="64" spans="1:45" ht="12" customHeight="1" thickBot="1">
      <c r="AF64" s="184"/>
      <c r="AG64" s="185"/>
      <c r="AH64" s="185"/>
      <c r="AI64" s="185"/>
      <c r="AJ64" s="185"/>
      <c r="AK64" s="186"/>
      <c r="AL64" s="190"/>
      <c r="AM64" s="191"/>
      <c r="AN64" s="191"/>
      <c r="AO64" s="191"/>
      <c r="AP64" s="191"/>
      <c r="AQ64" s="191"/>
      <c r="AR64" s="191"/>
      <c r="AS64" s="192"/>
    </row>
    <row r="66" spans="1:45" ht="12" customHeight="1">
      <c r="A66" s="162" t="s">
        <v>106</v>
      </c>
      <c r="B66" s="162"/>
      <c r="C66" s="162"/>
      <c r="D66" s="162"/>
      <c r="E66" s="162"/>
      <c r="F66" s="162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8" t="s">
        <v>107</v>
      </c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</row>
    <row r="67" spans="1:45" ht="12" customHeight="1">
      <c r="A67" s="163"/>
      <c r="B67" s="163"/>
      <c r="C67" s="163"/>
      <c r="D67" s="163"/>
      <c r="E67" s="163"/>
      <c r="F67" s="163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</row>
    <row r="68" spans="1:45" ht="12" customHeight="1">
      <c r="A68" s="163"/>
      <c r="B68" s="163"/>
      <c r="C68" s="163"/>
      <c r="D68" s="163"/>
      <c r="E68" s="163"/>
      <c r="F68" s="163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9" t="s">
        <v>108</v>
      </c>
      <c r="AI68" s="169"/>
      <c r="AJ68" s="169"/>
      <c r="AK68" s="169"/>
      <c r="AL68" s="169" t="s">
        <v>108</v>
      </c>
      <c r="AM68" s="169"/>
      <c r="AN68" s="169"/>
      <c r="AO68" s="169"/>
      <c r="AP68" s="169" t="s">
        <v>108</v>
      </c>
      <c r="AQ68" s="169"/>
      <c r="AR68" s="169"/>
      <c r="AS68" s="169"/>
    </row>
    <row r="69" spans="1:45" ht="12" customHeight="1">
      <c r="A69" s="163"/>
      <c r="B69" s="163"/>
      <c r="C69" s="163"/>
      <c r="D69" s="163"/>
      <c r="E69" s="163"/>
      <c r="F69" s="163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</row>
    <row r="70" spans="1:45" ht="12" customHeight="1">
      <c r="A70" s="163"/>
      <c r="B70" s="163"/>
      <c r="C70" s="163"/>
      <c r="D70" s="163"/>
      <c r="E70" s="163"/>
      <c r="F70" s="163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</row>
    <row r="71" spans="1:45" ht="12" customHeight="1">
      <c r="A71" s="163"/>
      <c r="B71" s="163"/>
      <c r="C71" s="163"/>
      <c r="D71" s="163"/>
      <c r="E71" s="163"/>
      <c r="F71" s="163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</row>
    <row r="72" spans="1:45" ht="12" customHeight="1">
      <c r="A72" s="163"/>
      <c r="B72" s="163"/>
      <c r="C72" s="163"/>
      <c r="D72" s="163"/>
      <c r="E72" s="163"/>
      <c r="F72" s="163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</row>
    <row r="73" spans="1:45" ht="12" customHeight="1">
      <c r="A73" s="164"/>
      <c r="B73" s="164"/>
      <c r="C73" s="164"/>
      <c r="D73" s="164"/>
      <c r="E73" s="164"/>
      <c r="F73" s="164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</row>
  </sheetData>
  <sheetProtection algorithmName="SHA-512" hashValue="S/rldxjQ7xkc8QYenTsx/S+0TRT54QPi6msekFrzB4An5adupFAd6OxqHweV97P05kV1qXB0AaebsalIHl7GnA==" saltValue="Iluz4HChfMVWyuW5bfjZCg==" spinCount="100000" sheet="1" objects="1" scenarios="1"/>
  <mergeCells count="153">
    <mergeCell ref="A1:B2"/>
    <mergeCell ref="C1:M2"/>
    <mergeCell ref="P4:S5"/>
    <mergeCell ref="T4:W5"/>
    <mergeCell ref="AC4:AD5"/>
    <mergeCell ref="AE4:AI5"/>
    <mergeCell ref="AD12:AF13"/>
    <mergeCell ref="AG12:AK13"/>
    <mergeCell ref="AL12:AN13"/>
    <mergeCell ref="AO12:AS13"/>
    <mergeCell ref="AD14:AF15"/>
    <mergeCell ref="AG14:AS15"/>
    <mergeCell ref="AC6:AF7"/>
    <mergeCell ref="AG6:AS7"/>
    <mergeCell ref="A8:E10"/>
    <mergeCell ref="F8:Y10"/>
    <mergeCell ref="AC8:AF9"/>
    <mergeCell ref="AG8:AQ9"/>
    <mergeCell ref="AR8:AS9"/>
    <mergeCell ref="AC10:AF11"/>
    <mergeCell ref="AG10:AS11"/>
    <mergeCell ref="A16:G18"/>
    <mergeCell ref="H16:T18"/>
    <mergeCell ref="U16:Y18"/>
    <mergeCell ref="A20:F21"/>
    <mergeCell ref="A22:C24"/>
    <mergeCell ref="D22:K24"/>
    <mergeCell ref="L22:Q24"/>
    <mergeCell ref="R22:V24"/>
    <mergeCell ref="W22:Y24"/>
    <mergeCell ref="Z22:AD24"/>
    <mergeCell ref="AE22:AI24"/>
    <mergeCell ref="AJ22:AN24"/>
    <mergeCell ref="AO22:AS24"/>
    <mergeCell ref="A25:C26"/>
    <mergeCell ref="D25:K26"/>
    <mergeCell ref="L25:Q26"/>
    <mergeCell ref="R25:V26"/>
    <mergeCell ref="W25:Y26"/>
    <mergeCell ref="Z25:AD26"/>
    <mergeCell ref="AE25:AI26"/>
    <mergeCell ref="AJ25:AN26"/>
    <mergeCell ref="AO25:AS26"/>
    <mergeCell ref="A27:C28"/>
    <mergeCell ref="D27:K28"/>
    <mergeCell ref="L27:Q28"/>
    <mergeCell ref="R27:V28"/>
    <mergeCell ref="W27:Y28"/>
    <mergeCell ref="Z27:AD28"/>
    <mergeCell ref="AE27:AI28"/>
    <mergeCell ref="AJ27:AN28"/>
    <mergeCell ref="AO27:AS28"/>
    <mergeCell ref="A29:C30"/>
    <mergeCell ref="D29:K30"/>
    <mergeCell ref="L29:Q30"/>
    <mergeCell ref="R29:V30"/>
    <mergeCell ref="W29:Y30"/>
    <mergeCell ref="Z29:AD30"/>
    <mergeCell ref="AE29:AI30"/>
    <mergeCell ref="AJ29:AN30"/>
    <mergeCell ref="AO29:AS30"/>
    <mergeCell ref="A31:C32"/>
    <mergeCell ref="D31:K32"/>
    <mergeCell ref="L31:Q32"/>
    <mergeCell ref="R31:V32"/>
    <mergeCell ref="W31:Y32"/>
    <mergeCell ref="Z31:AD32"/>
    <mergeCell ref="AE31:AI32"/>
    <mergeCell ref="AJ31:AN32"/>
    <mergeCell ref="AO31:AS32"/>
    <mergeCell ref="AE33:AI34"/>
    <mergeCell ref="AJ33:AN34"/>
    <mergeCell ref="AO33:AS34"/>
    <mergeCell ref="W36:AD37"/>
    <mergeCell ref="AE36:AI37"/>
    <mergeCell ref="AJ36:AN37"/>
    <mergeCell ref="AO36:AS37"/>
    <mergeCell ref="A33:C34"/>
    <mergeCell ref="D33:K34"/>
    <mergeCell ref="L33:Q34"/>
    <mergeCell ref="R33:V34"/>
    <mergeCell ref="W33:Y34"/>
    <mergeCell ref="Z33:AD34"/>
    <mergeCell ref="AL41:AS42"/>
    <mergeCell ref="A43:C44"/>
    <mergeCell ref="D43:X44"/>
    <mergeCell ref="Y43:AB44"/>
    <mergeCell ref="AC43:AE44"/>
    <mergeCell ref="AF43:AK44"/>
    <mergeCell ref="AL43:AS44"/>
    <mergeCell ref="A39:F40"/>
    <mergeCell ref="A41:C42"/>
    <mergeCell ref="D41:X42"/>
    <mergeCell ref="Y41:AB42"/>
    <mergeCell ref="AC41:AE42"/>
    <mergeCell ref="AF41:AK42"/>
    <mergeCell ref="A47:C48"/>
    <mergeCell ref="D47:X48"/>
    <mergeCell ref="Y47:AB48"/>
    <mergeCell ref="AC47:AE48"/>
    <mergeCell ref="AF47:AK48"/>
    <mergeCell ref="AL47:AS48"/>
    <mergeCell ref="A45:C46"/>
    <mergeCell ref="D45:X46"/>
    <mergeCell ref="Y45:AB46"/>
    <mergeCell ref="AC45:AE46"/>
    <mergeCell ref="AF45:AK46"/>
    <mergeCell ref="AL45:AS46"/>
    <mergeCell ref="A51:C52"/>
    <mergeCell ref="D51:X52"/>
    <mergeCell ref="Y51:AB52"/>
    <mergeCell ref="AC51:AE52"/>
    <mergeCell ref="AF51:AK52"/>
    <mergeCell ref="AL51:AS52"/>
    <mergeCell ref="A49:C50"/>
    <mergeCell ref="D49:X50"/>
    <mergeCell ref="Y49:AB50"/>
    <mergeCell ref="AC49:AE50"/>
    <mergeCell ref="AF49:AK50"/>
    <mergeCell ref="AL49:AS50"/>
    <mergeCell ref="A55:C56"/>
    <mergeCell ref="D55:X56"/>
    <mergeCell ref="Y55:AB56"/>
    <mergeCell ref="AC55:AE56"/>
    <mergeCell ref="AF55:AK56"/>
    <mergeCell ref="AL55:AS56"/>
    <mergeCell ref="A53:C54"/>
    <mergeCell ref="D53:X54"/>
    <mergeCell ref="Y53:AB54"/>
    <mergeCell ref="AC53:AE54"/>
    <mergeCell ref="AF53:AK54"/>
    <mergeCell ref="AL53:AS54"/>
    <mergeCell ref="W60:AD61"/>
    <mergeCell ref="AE60:AI61"/>
    <mergeCell ref="AJ60:AN61"/>
    <mergeCell ref="AO60:AS61"/>
    <mergeCell ref="AF63:AK64"/>
    <mergeCell ref="AL63:AS64"/>
    <mergeCell ref="A57:C58"/>
    <mergeCell ref="D57:X58"/>
    <mergeCell ref="Y57:AB58"/>
    <mergeCell ref="AC57:AE58"/>
    <mergeCell ref="AF57:AK58"/>
    <mergeCell ref="AL57:AS58"/>
    <mergeCell ref="A66:F73"/>
    <mergeCell ref="G66:AG73"/>
    <mergeCell ref="AH66:AS67"/>
    <mergeCell ref="AH68:AK69"/>
    <mergeCell ref="AL68:AO69"/>
    <mergeCell ref="AP68:AS69"/>
    <mergeCell ref="AH70:AK73"/>
    <mergeCell ref="AL70:AO73"/>
    <mergeCell ref="AP70:AS73"/>
  </mergeCells>
  <phoneticPr fontId="7"/>
  <printOptions horizontalCentered="1"/>
  <pageMargins left="0.19685039370078741" right="0.19685039370078741" top="0.59055118110236227" bottom="0.19685039370078741" header="0.31496062992125984" footer="0.31496062992125984"/>
  <pageSetup paperSize="9" scale="85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7FD64-28EF-40D0-80E6-16BEBECE571E}">
  <sheetPr>
    <tabColor rgb="FFFFFF00"/>
  </sheetPr>
  <dimension ref="A1:N51"/>
  <sheetViews>
    <sheetView showGridLines="0" view="pageBreakPreview" zoomScale="85" zoomScaleNormal="85" zoomScaleSheetLayoutView="85" workbookViewId="0">
      <selection activeCell="F1" sqref="F1"/>
    </sheetView>
  </sheetViews>
  <sheetFormatPr defaultRowHeight="18.75"/>
  <cols>
    <col min="1" max="1" width="2.75" bestFit="1" customWidth="1"/>
    <col min="2" max="2" width="10" customWidth="1"/>
    <col min="3" max="3" width="7.5" customWidth="1"/>
    <col min="4" max="7" width="12.625" customWidth="1"/>
    <col min="8" max="8" width="2.75" customWidth="1"/>
    <col min="11" max="11" width="11.5" customWidth="1"/>
    <col min="12" max="12" width="7.375" customWidth="1"/>
    <col min="13" max="14" width="12.625" customWidth="1"/>
  </cols>
  <sheetData>
    <row r="1" spans="1:14" ht="24.75" customHeight="1">
      <c r="B1" s="38" t="s">
        <v>62</v>
      </c>
      <c r="C1" s="328" t="str">
        <f>IF(工事!$C$1="","",工事!$C$1)</f>
        <v/>
      </c>
      <c r="D1" s="329"/>
      <c r="E1" s="38" t="s">
        <v>48</v>
      </c>
      <c r="F1" s="58"/>
    </row>
    <row r="2" spans="1:14" s="20" customFormat="1" ht="6.75" customHeight="1"/>
    <row r="3" spans="1:14" ht="30" customHeight="1">
      <c r="B3" s="23" t="s">
        <v>40</v>
      </c>
      <c r="C3" s="286"/>
      <c r="D3" s="287"/>
      <c r="E3" s="287"/>
      <c r="F3" s="288"/>
      <c r="G3" s="289"/>
    </row>
    <row r="4" spans="1:14" s="20" customFormat="1" ht="6.75" customHeight="1"/>
    <row r="5" spans="1:14" ht="15.75" customHeight="1">
      <c r="C5" s="21" t="s">
        <v>41</v>
      </c>
      <c r="D5" s="22"/>
      <c r="E5" t="s">
        <v>42</v>
      </c>
    </row>
    <row r="6" spans="1:14" ht="24.75" customHeight="1" thickBot="1">
      <c r="A6" s="51" t="s">
        <v>45</v>
      </c>
      <c r="D6" s="24"/>
      <c r="E6" s="24"/>
      <c r="F6" s="24"/>
      <c r="G6" s="24"/>
      <c r="H6" s="51" t="s">
        <v>46</v>
      </c>
    </row>
    <row r="7" spans="1:14" ht="18.75" customHeight="1">
      <c r="A7" s="309">
        <v>1</v>
      </c>
      <c r="B7" s="292" t="s">
        <v>31</v>
      </c>
      <c r="C7" s="293"/>
      <c r="D7" s="297"/>
      <c r="E7" s="298"/>
      <c r="F7" s="298"/>
      <c r="G7" s="299"/>
      <c r="H7" s="309">
        <v>1</v>
      </c>
      <c r="I7" s="292" t="s">
        <v>38</v>
      </c>
      <c r="J7" s="293"/>
      <c r="K7" s="317"/>
      <c r="L7" s="318"/>
      <c r="M7" s="318"/>
      <c r="N7" s="319"/>
    </row>
    <row r="8" spans="1:14" ht="18.75" customHeight="1">
      <c r="A8" s="310"/>
      <c r="B8" s="290" t="s">
        <v>37</v>
      </c>
      <c r="C8" s="291"/>
      <c r="D8" s="300"/>
      <c r="E8" s="301"/>
      <c r="F8" s="301"/>
      <c r="G8" s="302"/>
      <c r="H8" s="310"/>
      <c r="I8" s="290" t="s">
        <v>39</v>
      </c>
      <c r="J8" s="291"/>
      <c r="K8" s="320"/>
      <c r="L8" s="321"/>
      <c r="M8" s="321"/>
      <c r="N8" s="322"/>
    </row>
    <row r="9" spans="1:14" ht="18.75" customHeight="1" thickBot="1">
      <c r="A9" s="310"/>
      <c r="B9" s="290" t="s">
        <v>32</v>
      </c>
      <c r="C9" s="291"/>
      <c r="D9" s="303"/>
      <c r="E9" s="304"/>
      <c r="F9" s="304"/>
      <c r="G9" s="305"/>
      <c r="H9" s="311"/>
      <c r="I9" s="323" t="s">
        <v>44</v>
      </c>
      <c r="J9" s="282"/>
      <c r="K9" s="27"/>
      <c r="L9" s="27"/>
      <c r="M9" s="28"/>
      <c r="N9" s="29" t="str">
        <f>IF(AND(K9="",M9=""),"",IF(AND(K9="",M9&gt;0),M9,K9*M9))</f>
        <v/>
      </c>
    </row>
    <row r="10" spans="1:14" ht="18.75" customHeight="1">
      <c r="A10" s="310"/>
      <c r="B10" s="290" t="s">
        <v>33</v>
      </c>
      <c r="C10" s="291"/>
      <c r="D10" s="306"/>
      <c r="E10" s="307"/>
      <c r="F10" s="307"/>
      <c r="G10" s="308"/>
      <c r="H10" s="309">
        <v>2</v>
      </c>
      <c r="I10" s="292" t="s">
        <v>38</v>
      </c>
      <c r="J10" s="293"/>
      <c r="K10" s="317"/>
      <c r="L10" s="324"/>
      <c r="M10" s="324"/>
      <c r="N10" s="325"/>
    </row>
    <row r="11" spans="1:14" ht="18.75" customHeight="1">
      <c r="A11" s="310"/>
      <c r="B11" s="290" t="s">
        <v>43</v>
      </c>
      <c r="C11" s="291"/>
      <c r="D11" s="294" t="str">
        <f>IF(OR(D9="",D9=0),"",D10/D9)</f>
        <v/>
      </c>
      <c r="E11" s="295"/>
      <c r="F11" s="295"/>
      <c r="G11" s="296"/>
      <c r="H11" s="310"/>
      <c r="I11" s="290" t="s">
        <v>39</v>
      </c>
      <c r="J11" s="291"/>
      <c r="K11" s="320"/>
      <c r="L11" s="321"/>
      <c r="M11" s="321"/>
      <c r="N11" s="322"/>
    </row>
    <row r="12" spans="1:14" ht="18.75" customHeight="1" thickBot="1">
      <c r="A12" s="310"/>
      <c r="B12" s="290" t="s">
        <v>34</v>
      </c>
      <c r="C12" s="291"/>
      <c r="D12" s="312"/>
      <c r="E12" s="99"/>
      <c r="F12" s="99"/>
      <c r="G12" s="313"/>
      <c r="H12" s="311"/>
      <c r="I12" s="323" t="s">
        <v>44</v>
      </c>
      <c r="J12" s="282"/>
      <c r="K12" s="27"/>
      <c r="L12" s="27"/>
      <c r="M12" s="28"/>
      <c r="N12" s="29" t="str">
        <f>IF(AND(K12="",M12=""),"",IF(AND(K12="",M12&gt;0),M12,K12*M12))</f>
        <v/>
      </c>
    </row>
    <row r="13" spans="1:14" ht="18.75" customHeight="1">
      <c r="A13" s="310"/>
      <c r="B13" s="290" t="s">
        <v>35</v>
      </c>
      <c r="C13" s="291"/>
      <c r="D13" s="314" t="str">
        <f>IF(D10="","",D10-D12)</f>
        <v/>
      </c>
      <c r="E13" s="315"/>
      <c r="F13" s="315"/>
      <c r="G13" s="316"/>
      <c r="H13" s="309">
        <v>3</v>
      </c>
      <c r="I13" s="292" t="s">
        <v>38</v>
      </c>
      <c r="J13" s="293"/>
      <c r="K13" s="317"/>
      <c r="L13" s="324"/>
      <c r="M13" s="324"/>
      <c r="N13" s="325"/>
    </row>
    <row r="14" spans="1:14" ht="18.75" customHeight="1" thickBot="1">
      <c r="A14" s="311"/>
      <c r="B14" s="281" t="s">
        <v>36</v>
      </c>
      <c r="C14" s="282"/>
      <c r="D14" s="283" t="str">
        <f>IF(D10="","",D9-D12-D13)</f>
        <v/>
      </c>
      <c r="E14" s="284"/>
      <c r="F14" s="284"/>
      <c r="G14" s="285"/>
      <c r="H14" s="310"/>
      <c r="I14" s="290" t="s">
        <v>39</v>
      </c>
      <c r="J14" s="291"/>
      <c r="K14" s="320"/>
      <c r="L14" s="321"/>
      <c r="M14" s="321"/>
      <c r="N14" s="322"/>
    </row>
    <row r="15" spans="1:14" ht="18.75" customHeight="1" thickBot="1">
      <c r="A15" s="309">
        <v>2</v>
      </c>
      <c r="B15" s="292" t="s">
        <v>31</v>
      </c>
      <c r="C15" s="293"/>
      <c r="D15" s="297"/>
      <c r="E15" s="298"/>
      <c r="F15" s="298"/>
      <c r="G15" s="299"/>
      <c r="H15" s="311"/>
      <c r="I15" s="323" t="s">
        <v>44</v>
      </c>
      <c r="J15" s="282"/>
      <c r="K15" s="27"/>
      <c r="L15" s="27"/>
      <c r="M15" s="28"/>
      <c r="N15" s="29" t="str">
        <f>IF(AND(K15="",M15=""),"",IF(AND(K15="",M15&gt;0),M15,K15*M15))</f>
        <v/>
      </c>
    </row>
    <row r="16" spans="1:14" ht="18.75" customHeight="1">
      <c r="A16" s="310"/>
      <c r="B16" s="290" t="s">
        <v>37</v>
      </c>
      <c r="C16" s="291"/>
      <c r="D16" s="300"/>
      <c r="E16" s="301"/>
      <c r="F16" s="301"/>
      <c r="G16" s="302"/>
      <c r="H16" s="309">
        <v>4</v>
      </c>
      <c r="I16" s="292" t="s">
        <v>38</v>
      </c>
      <c r="J16" s="293"/>
      <c r="K16" s="317"/>
      <c r="L16" s="324"/>
      <c r="M16" s="324"/>
      <c r="N16" s="325"/>
    </row>
    <row r="17" spans="1:14" ht="18.75" customHeight="1">
      <c r="A17" s="310"/>
      <c r="B17" s="290" t="s">
        <v>32</v>
      </c>
      <c r="C17" s="291"/>
      <c r="D17" s="303"/>
      <c r="E17" s="304"/>
      <c r="F17" s="304"/>
      <c r="G17" s="305"/>
      <c r="H17" s="310"/>
      <c r="I17" s="290" t="s">
        <v>39</v>
      </c>
      <c r="J17" s="291"/>
      <c r="K17" s="320"/>
      <c r="L17" s="321"/>
      <c r="M17" s="321"/>
      <c r="N17" s="322"/>
    </row>
    <row r="18" spans="1:14" ht="18.75" customHeight="1" thickBot="1">
      <c r="A18" s="310"/>
      <c r="B18" s="290" t="s">
        <v>33</v>
      </c>
      <c r="C18" s="291"/>
      <c r="D18" s="306"/>
      <c r="E18" s="307"/>
      <c r="F18" s="307"/>
      <c r="G18" s="308"/>
      <c r="H18" s="311"/>
      <c r="I18" s="323" t="s">
        <v>44</v>
      </c>
      <c r="J18" s="282"/>
      <c r="K18" s="27"/>
      <c r="L18" s="27"/>
      <c r="M18" s="28"/>
      <c r="N18" s="29" t="str">
        <f>IF(AND(K18="",M18=""),"",IF(AND(K18="",M18&gt;0),M18,K18*M18))</f>
        <v/>
      </c>
    </row>
    <row r="19" spans="1:14" ht="18.75" customHeight="1">
      <c r="A19" s="310"/>
      <c r="B19" s="290" t="s">
        <v>43</v>
      </c>
      <c r="C19" s="291"/>
      <c r="D19" s="294" t="str">
        <f>IF(OR(D17="",D17=0),"",D18/D17)</f>
        <v/>
      </c>
      <c r="E19" s="295"/>
      <c r="F19" s="295"/>
      <c r="G19" s="296"/>
      <c r="H19" s="309">
        <v>5</v>
      </c>
      <c r="I19" s="292" t="s">
        <v>38</v>
      </c>
      <c r="J19" s="293"/>
      <c r="K19" s="317"/>
      <c r="L19" s="324"/>
      <c r="M19" s="324"/>
      <c r="N19" s="325"/>
    </row>
    <row r="20" spans="1:14" ht="18.75" customHeight="1">
      <c r="A20" s="310"/>
      <c r="B20" s="290" t="s">
        <v>34</v>
      </c>
      <c r="C20" s="291"/>
      <c r="D20" s="312"/>
      <c r="E20" s="99"/>
      <c r="F20" s="99"/>
      <c r="G20" s="313"/>
      <c r="H20" s="310"/>
      <c r="I20" s="290" t="s">
        <v>39</v>
      </c>
      <c r="J20" s="291"/>
      <c r="K20" s="320"/>
      <c r="L20" s="321"/>
      <c r="M20" s="321"/>
      <c r="N20" s="322"/>
    </row>
    <row r="21" spans="1:14" ht="18.75" customHeight="1" thickBot="1">
      <c r="A21" s="310"/>
      <c r="B21" s="290" t="s">
        <v>35</v>
      </c>
      <c r="C21" s="291"/>
      <c r="D21" s="314" t="str">
        <f>IF(D18="","",D18-D20)</f>
        <v/>
      </c>
      <c r="E21" s="315"/>
      <c r="F21" s="315"/>
      <c r="G21" s="316"/>
      <c r="H21" s="311"/>
      <c r="I21" s="323" t="s">
        <v>44</v>
      </c>
      <c r="J21" s="282"/>
      <c r="K21" s="27"/>
      <c r="L21" s="27"/>
      <c r="M21" s="28"/>
      <c r="N21" s="29" t="str">
        <f>IF(AND(K21="",M21=""),"",IF(AND(K21="",M21&gt;0),M21,K21*M21))</f>
        <v/>
      </c>
    </row>
    <row r="22" spans="1:14" ht="18.75" customHeight="1" thickBot="1">
      <c r="A22" s="311"/>
      <c r="B22" s="281" t="s">
        <v>36</v>
      </c>
      <c r="C22" s="282"/>
      <c r="D22" s="283" t="str">
        <f>IF(D18="","",D17-D20-D21)</f>
        <v/>
      </c>
      <c r="E22" s="284"/>
      <c r="F22" s="284"/>
      <c r="G22" s="285"/>
      <c r="H22" s="309">
        <v>6</v>
      </c>
      <c r="I22" s="292" t="s">
        <v>38</v>
      </c>
      <c r="J22" s="293"/>
      <c r="K22" s="317"/>
      <c r="L22" s="324"/>
      <c r="M22" s="324"/>
      <c r="N22" s="325"/>
    </row>
    <row r="23" spans="1:14" ht="18.75" customHeight="1">
      <c r="A23" s="309">
        <v>3</v>
      </c>
      <c r="B23" s="292" t="s">
        <v>31</v>
      </c>
      <c r="C23" s="293"/>
      <c r="D23" s="297"/>
      <c r="E23" s="298"/>
      <c r="F23" s="298"/>
      <c r="G23" s="299"/>
      <c r="H23" s="310"/>
      <c r="I23" s="290" t="s">
        <v>39</v>
      </c>
      <c r="J23" s="291"/>
      <c r="K23" s="320"/>
      <c r="L23" s="321"/>
      <c r="M23" s="321"/>
      <c r="N23" s="322"/>
    </row>
    <row r="24" spans="1:14" ht="18.75" customHeight="1" thickBot="1">
      <c r="A24" s="310"/>
      <c r="B24" s="290" t="s">
        <v>37</v>
      </c>
      <c r="C24" s="291"/>
      <c r="D24" s="300"/>
      <c r="E24" s="301"/>
      <c r="F24" s="301"/>
      <c r="G24" s="302"/>
      <c r="H24" s="311"/>
      <c r="I24" s="323" t="s">
        <v>44</v>
      </c>
      <c r="J24" s="282"/>
      <c r="K24" s="27"/>
      <c r="L24" s="27"/>
      <c r="M24" s="28"/>
      <c r="N24" s="29" t="str">
        <f>IF(AND(K24="",M24=""),"",IF(AND(K24="",M24&gt;0),M24,K24*M24))</f>
        <v/>
      </c>
    </row>
    <row r="25" spans="1:14" ht="18.75" customHeight="1">
      <c r="A25" s="310"/>
      <c r="B25" s="290" t="s">
        <v>32</v>
      </c>
      <c r="C25" s="291"/>
      <c r="D25" s="303"/>
      <c r="E25" s="304"/>
      <c r="F25" s="304"/>
      <c r="G25" s="305"/>
      <c r="H25" s="309">
        <v>7</v>
      </c>
      <c r="I25" s="292" t="s">
        <v>38</v>
      </c>
      <c r="J25" s="293"/>
      <c r="K25" s="317"/>
      <c r="L25" s="324"/>
      <c r="M25" s="324"/>
      <c r="N25" s="325"/>
    </row>
    <row r="26" spans="1:14" ht="18.75" customHeight="1">
      <c r="A26" s="310"/>
      <c r="B26" s="290" t="s">
        <v>33</v>
      </c>
      <c r="C26" s="291"/>
      <c r="D26" s="306"/>
      <c r="E26" s="307"/>
      <c r="F26" s="307"/>
      <c r="G26" s="308"/>
      <c r="H26" s="310"/>
      <c r="I26" s="290" t="s">
        <v>39</v>
      </c>
      <c r="J26" s="291"/>
      <c r="K26" s="320"/>
      <c r="L26" s="321"/>
      <c r="M26" s="321"/>
      <c r="N26" s="322"/>
    </row>
    <row r="27" spans="1:14" ht="18.75" customHeight="1" thickBot="1">
      <c r="A27" s="310"/>
      <c r="B27" s="290" t="s">
        <v>43</v>
      </c>
      <c r="C27" s="291"/>
      <c r="D27" s="294" t="str">
        <f>IF(OR(D25="",D25=0),"",D26/D25)</f>
        <v/>
      </c>
      <c r="E27" s="295"/>
      <c r="F27" s="295"/>
      <c r="G27" s="296"/>
      <c r="H27" s="311"/>
      <c r="I27" s="323" t="s">
        <v>44</v>
      </c>
      <c r="J27" s="282"/>
      <c r="K27" s="27"/>
      <c r="L27" s="27"/>
      <c r="M27" s="28"/>
      <c r="N27" s="29" t="str">
        <f>IF(AND(K27="",M27=""),"",IF(AND(K27="",M27&gt;0),M27,K27*M27))</f>
        <v/>
      </c>
    </row>
    <row r="28" spans="1:14" ht="18.75" customHeight="1">
      <c r="A28" s="310"/>
      <c r="B28" s="290" t="s">
        <v>34</v>
      </c>
      <c r="C28" s="291"/>
      <c r="D28" s="312"/>
      <c r="E28" s="99"/>
      <c r="F28" s="99"/>
      <c r="G28" s="313"/>
      <c r="H28" s="309">
        <v>8</v>
      </c>
      <c r="I28" s="292" t="s">
        <v>38</v>
      </c>
      <c r="J28" s="293"/>
      <c r="K28" s="317"/>
      <c r="L28" s="324"/>
      <c r="M28" s="324"/>
      <c r="N28" s="325"/>
    </row>
    <row r="29" spans="1:14" ht="18.75" customHeight="1">
      <c r="A29" s="310"/>
      <c r="B29" s="290" t="s">
        <v>35</v>
      </c>
      <c r="C29" s="291"/>
      <c r="D29" s="314" t="str">
        <f>IF(OR(D26="",D26=0),"",D26-D28)</f>
        <v/>
      </c>
      <c r="E29" s="315"/>
      <c r="F29" s="315"/>
      <c r="G29" s="316"/>
      <c r="H29" s="310"/>
      <c r="I29" s="290" t="s">
        <v>39</v>
      </c>
      <c r="J29" s="291"/>
      <c r="K29" s="320"/>
      <c r="L29" s="321"/>
      <c r="M29" s="321"/>
      <c r="N29" s="322"/>
    </row>
    <row r="30" spans="1:14" ht="18.75" customHeight="1" thickBot="1">
      <c r="A30" s="311"/>
      <c r="B30" s="281" t="s">
        <v>36</v>
      </c>
      <c r="C30" s="282"/>
      <c r="D30" s="283" t="str">
        <f>IF(D26="","",D25-D28-D29)</f>
        <v/>
      </c>
      <c r="E30" s="284"/>
      <c r="F30" s="284"/>
      <c r="G30" s="285"/>
      <c r="H30" s="311"/>
      <c r="I30" s="323" t="s">
        <v>44</v>
      </c>
      <c r="J30" s="282"/>
      <c r="K30" s="27"/>
      <c r="L30" s="27"/>
      <c r="M30" s="28"/>
      <c r="N30" s="29" t="str">
        <f>IF(AND(K30="",M30=""),"",IF(AND(K30="",M30&gt;0),M30,K30*M30))</f>
        <v/>
      </c>
    </row>
    <row r="31" spans="1:14" ht="18.75" customHeight="1">
      <c r="A31" s="309">
        <v>4</v>
      </c>
      <c r="B31" s="292" t="s">
        <v>31</v>
      </c>
      <c r="C31" s="293"/>
      <c r="D31" s="297"/>
      <c r="E31" s="298"/>
      <c r="F31" s="298"/>
      <c r="G31" s="299"/>
    </row>
    <row r="32" spans="1:14" ht="18.75" customHeight="1">
      <c r="A32" s="310"/>
      <c r="B32" s="290" t="s">
        <v>37</v>
      </c>
      <c r="C32" s="291"/>
      <c r="D32" s="300"/>
      <c r="E32" s="301"/>
      <c r="F32" s="301"/>
      <c r="G32" s="302"/>
    </row>
    <row r="33" spans="1:7" ht="18.75" customHeight="1">
      <c r="A33" s="310"/>
      <c r="B33" s="290" t="s">
        <v>32</v>
      </c>
      <c r="C33" s="291"/>
      <c r="D33" s="303"/>
      <c r="E33" s="304"/>
      <c r="F33" s="304"/>
      <c r="G33" s="305"/>
    </row>
    <row r="34" spans="1:7" ht="18.75" customHeight="1">
      <c r="A34" s="310"/>
      <c r="B34" s="290" t="s">
        <v>33</v>
      </c>
      <c r="C34" s="291"/>
      <c r="D34" s="306"/>
      <c r="E34" s="307"/>
      <c r="F34" s="307"/>
      <c r="G34" s="308"/>
    </row>
    <row r="35" spans="1:7" ht="18.75" customHeight="1">
      <c r="A35" s="310"/>
      <c r="B35" s="290" t="s">
        <v>43</v>
      </c>
      <c r="C35" s="291"/>
      <c r="D35" s="294" t="str">
        <f>IF(OR(D33="",D33=0),"",D34/D33)</f>
        <v/>
      </c>
      <c r="E35" s="295"/>
      <c r="F35" s="295"/>
      <c r="G35" s="296"/>
    </row>
    <row r="36" spans="1:7" ht="18.75" customHeight="1">
      <c r="A36" s="310"/>
      <c r="B36" s="290" t="s">
        <v>34</v>
      </c>
      <c r="C36" s="291"/>
      <c r="D36" s="312"/>
      <c r="E36" s="99"/>
      <c r="F36" s="99"/>
      <c r="G36" s="313"/>
    </row>
    <row r="37" spans="1:7" ht="18.75" customHeight="1">
      <c r="A37" s="310"/>
      <c r="B37" s="290" t="s">
        <v>35</v>
      </c>
      <c r="C37" s="291"/>
      <c r="D37" s="314" t="str">
        <f>IF(D34="","",D34-D36)</f>
        <v/>
      </c>
      <c r="E37" s="315"/>
      <c r="F37" s="315"/>
      <c r="G37" s="316"/>
    </row>
    <row r="38" spans="1:7" ht="18.75" customHeight="1" thickBot="1">
      <c r="A38" s="311"/>
      <c r="B38" s="281" t="s">
        <v>36</v>
      </c>
      <c r="C38" s="282"/>
      <c r="D38" s="283" t="str">
        <f>IF(D34="","",D33-D36-D37)</f>
        <v/>
      </c>
      <c r="E38" s="284"/>
      <c r="F38" s="284"/>
      <c r="G38" s="285"/>
    </row>
    <row r="39" spans="1:7" ht="18.75" customHeight="1">
      <c r="A39" s="309">
        <v>5</v>
      </c>
      <c r="B39" s="292" t="s">
        <v>31</v>
      </c>
      <c r="C39" s="293"/>
      <c r="D39" s="297"/>
      <c r="E39" s="298"/>
      <c r="F39" s="298"/>
      <c r="G39" s="299"/>
    </row>
    <row r="40" spans="1:7" ht="18.75" customHeight="1">
      <c r="A40" s="310"/>
      <c r="B40" s="290" t="s">
        <v>37</v>
      </c>
      <c r="C40" s="291"/>
      <c r="D40" s="300"/>
      <c r="E40" s="301"/>
      <c r="F40" s="301"/>
      <c r="G40" s="302"/>
    </row>
    <row r="41" spans="1:7" ht="18.75" customHeight="1">
      <c r="A41" s="310"/>
      <c r="B41" s="290" t="s">
        <v>32</v>
      </c>
      <c r="C41" s="291"/>
      <c r="D41" s="303"/>
      <c r="E41" s="304"/>
      <c r="F41" s="304"/>
      <c r="G41" s="305"/>
    </row>
    <row r="42" spans="1:7" ht="18.75" customHeight="1">
      <c r="A42" s="310"/>
      <c r="B42" s="290" t="s">
        <v>33</v>
      </c>
      <c r="C42" s="291"/>
      <c r="D42" s="306"/>
      <c r="E42" s="307"/>
      <c r="F42" s="307"/>
      <c r="G42" s="308"/>
    </row>
    <row r="43" spans="1:7" ht="18.75" customHeight="1">
      <c r="A43" s="310"/>
      <c r="B43" s="290" t="s">
        <v>43</v>
      </c>
      <c r="C43" s="291"/>
      <c r="D43" s="294" t="str">
        <f>IF(OR(D41="",D41=0),"",D42/D41)</f>
        <v/>
      </c>
      <c r="E43" s="295"/>
      <c r="F43" s="295"/>
      <c r="G43" s="296"/>
    </row>
    <row r="44" spans="1:7" ht="18.75" customHeight="1">
      <c r="A44" s="310"/>
      <c r="B44" s="290" t="s">
        <v>34</v>
      </c>
      <c r="C44" s="291"/>
      <c r="D44" s="312"/>
      <c r="E44" s="99"/>
      <c r="F44" s="99"/>
      <c r="G44" s="313"/>
    </row>
    <row r="45" spans="1:7" ht="18.75" customHeight="1">
      <c r="A45" s="310"/>
      <c r="B45" s="290" t="s">
        <v>35</v>
      </c>
      <c r="C45" s="291"/>
      <c r="D45" s="314" t="str">
        <f>IF(D42="","",D42-D44)</f>
        <v/>
      </c>
      <c r="E45" s="315"/>
      <c r="F45" s="315"/>
      <c r="G45" s="316"/>
    </row>
    <row r="46" spans="1:7" ht="18.75" customHeight="1" thickBot="1">
      <c r="A46" s="311"/>
      <c r="B46" s="281" t="s">
        <v>36</v>
      </c>
      <c r="C46" s="282"/>
      <c r="D46" s="283" t="str">
        <f>IF(D42="","",D41-D44-D45)</f>
        <v/>
      </c>
      <c r="E46" s="284"/>
      <c r="F46" s="284"/>
      <c r="G46" s="285"/>
    </row>
    <row r="47" spans="1:7" ht="18.75" customHeight="1">
      <c r="B47" s="25"/>
      <c r="C47" s="25"/>
      <c r="D47" s="26"/>
      <c r="E47" s="26"/>
      <c r="F47" s="26"/>
      <c r="G47" s="26"/>
    </row>
    <row r="48" spans="1:7" ht="15.75" customHeight="1">
      <c r="C48" s="9"/>
    </row>
    <row r="49" ht="15.75" customHeight="1"/>
    <row r="50" ht="15.75" customHeight="1"/>
    <row r="51" ht="15.75" customHeight="1"/>
  </sheetData>
  <sheetProtection algorithmName="SHA-512" hashValue="EQd9chg3rpMhGIhfjRqjpYib7yYAMu16eseYO+1fx+jwC75dEfLk/5xAnQ1c1zaZiUpJgY5diBpe1ag6AevSUQ==" saltValue="OOIaPakt3e95BEowKnt0cw==" spinCount="100000" sheet="1" objects="1" scenarios="1"/>
  <mergeCells count="135">
    <mergeCell ref="B38:C38"/>
    <mergeCell ref="D38:G38"/>
    <mergeCell ref="A39:A46"/>
    <mergeCell ref="B39:C39"/>
    <mergeCell ref="D39:G39"/>
    <mergeCell ref="B40:C40"/>
    <mergeCell ref="D40:G40"/>
    <mergeCell ref="B41:C41"/>
    <mergeCell ref="D41:G41"/>
    <mergeCell ref="B42:C42"/>
    <mergeCell ref="A31:A38"/>
    <mergeCell ref="B46:C46"/>
    <mergeCell ref="D46:G46"/>
    <mergeCell ref="D42:G42"/>
    <mergeCell ref="B43:C43"/>
    <mergeCell ref="D43:G43"/>
    <mergeCell ref="B44:C44"/>
    <mergeCell ref="D44:G44"/>
    <mergeCell ref="B45:C45"/>
    <mergeCell ref="D45:G45"/>
    <mergeCell ref="B36:C36"/>
    <mergeCell ref="D36:G36"/>
    <mergeCell ref="B37:C37"/>
    <mergeCell ref="D37:G37"/>
    <mergeCell ref="K28:N28"/>
    <mergeCell ref="B29:C29"/>
    <mergeCell ref="D29:G29"/>
    <mergeCell ref="I29:J29"/>
    <mergeCell ref="K29:N29"/>
    <mergeCell ref="B30:C30"/>
    <mergeCell ref="D34:G34"/>
    <mergeCell ref="B35:C35"/>
    <mergeCell ref="D35:G35"/>
    <mergeCell ref="D30:G30"/>
    <mergeCell ref="I30:J30"/>
    <mergeCell ref="B31:C31"/>
    <mergeCell ref="D31:G31"/>
    <mergeCell ref="B32:C32"/>
    <mergeCell ref="D32:G32"/>
    <mergeCell ref="B33:C33"/>
    <mergeCell ref="D33:G33"/>
    <mergeCell ref="B34:C34"/>
    <mergeCell ref="A23:A30"/>
    <mergeCell ref="B23:C23"/>
    <mergeCell ref="D23:G23"/>
    <mergeCell ref="I23:J23"/>
    <mergeCell ref="K23:N23"/>
    <mergeCell ref="K25:N25"/>
    <mergeCell ref="B26:C26"/>
    <mergeCell ref="D26:G26"/>
    <mergeCell ref="I26:J26"/>
    <mergeCell ref="K26:N26"/>
    <mergeCell ref="B27:C27"/>
    <mergeCell ref="D27:G27"/>
    <mergeCell ref="I27:J27"/>
    <mergeCell ref="B24:C24"/>
    <mergeCell ref="D24:G24"/>
    <mergeCell ref="I24:J24"/>
    <mergeCell ref="B25:C25"/>
    <mergeCell ref="D25:G25"/>
    <mergeCell ref="H25:H27"/>
    <mergeCell ref="I25:J25"/>
    <mergeCell ref="B28:C28"/>
    <mergeCell ref="D28:G28"/>
    <mergeCell ref="H28:H30"/>
    <mergeCell ref="I28:J28"/>
    <mergeCell ref="K20:N20"/>
    <mergeCell ref="B21:C21"/>
    <mergeCell ref="D21:G21"/>
    <mergeCell ref="I21:J21"/>
    <mergeCell ref="B22:C22"/>
    <mergeCell ref="D22:G22"/>
    <mergeCell ref="H22:H24"/>
    <mergeCell ref="I22:J22"/>
    <mergeCell ref="K22:N22"/>
    <mergeCell ref="K16:N16"/>
    <mergeCell ref="B17:C17"/>
    <mergeCell ref="D17:G17"/>
    <mergeCell ref="I17:J17"/>
    <mergeCell ref="K17:N17"/>
    <mergeCell ref="B18:C18"/>
    <mergeCell ref="D18:G18"/>
    <mergeCell ref="I18:J18"/>
    <mergeCell ref="A15:A22"/>
    <mergeCell ref="B15:C15"/>
    <mergeCell ref="D15:G15"/>
    <mergeCell ref="I15:J15"/>
    <mergeCell ref="B16:C16"/>
    <mergeCell ref="D16:G16"/>
    <mergeCell ref="H16:H18"/>
    <mergeCell ref="I16:J16"/>
    <mergeCell ref="B19:C19"/>
    <mergeCell ref="D19:G19"/>
    <mergeCell ref="H19:H21"/>
    <mergeCell ref="I19:J19"/>
    <mergeCell ref="K19:N19"/>
    <mergeCell ref="B20:C20"/>
    <mergeCell ref="D20:G20"/>
    <mergeCell ref="I20:J20"/>
    <mergeCell ref="I11:J11"/>
    <mergeCell ref="K11:N11"/>
    <mergeCell ref="I12:J12"/>
    <mergeCell ref="B13:C13"/>
    <mergeCell ref="D13:G13"/>
    <mergeCell ref="H13:H15"/>
    <mergeCell ref="I13:J13"/>
    <mergeCell ref="K13:N13"/>
    <mergeCell ref="B14:C14"/>
    <mergeCell ref="D14:G14"/>
    <mergeCell ref="I14:J14"/>
    <mergeCell ref="K14:N14"/>
    <mergeCell ref="I7:J7"/>
    <mergeCell ref="K7:N7"/>
    <mergeCell ref="B8:C8"/>
    <mergeCell ref="D8:G8"/>
    <mergeCell ref="I8:J8"/>
    <mergeCell ref="K8:N8"/>
    <mergeCell ref="C1:D1"/>
    <mergeCell ref="C3:G3"/>
    <mergeCell ref="A7:A14"/>
    <mergeCell ref="B7:C7"/>
    <mergeCell ref="D7:G7"/>
    <mergeCell ref="H7:H9"/>
    <mergeCell ref="B9:C9"/>
    <mergeCell ref="D9:G9"/>
    <mergeCell ref="B12:C12"/>
    <mergeCell ref="D12:G12"/>
    <mergeCell ref="I9:J9"/>
    <mergeCell ref="B10:C10"/>
    <mergeCell ref="D10:G10"/>
    <mergeCell ref="H10:H12"/>
    <mergeCell ref="I10:J10"/>
    <mergeCell ref="K10:N10"/>
    <mergeCell ref="B11:C11"/>
    <mergeCell ref="D11:G11"/>
  </mergeCells>
  <phoneticPr fontId="7"/>
  <dataValidations count="11">
    <dataValidation type="list" imeMode="on" allowBlank="1" showInputMessage="1" showErrorMessage="1" prompt="担当者_x000a_プルダウンより選択" sqref="F1" xr:uid="{612A728B-AF46-4661-B91F-F2A5D26FB939}">
      <formula1>"中村,大壁,中野,河西,嘉藤"</formula1>
    </dataValidation>
    <dataValidation errorStyle="information" allowBlank="1" showInputMessage="1" showErrorMessage="1" prompt="月日を_x000a_入力" sqref="K7:N7 K10:N10 K13:N13 K16:N16 K19:N19 K22:N22 K25:N25 K28:N28" xr:uid="{D9385A43-98E1-4A84-B9BE-36680E033DBF}"/>
    <dataValidation errorStyle="information" imeMode="on" allowBlank="1" showInputMessage="1" prompt="工事名を入力" sqref="C3:G3" xr:uid="{5F8E9B71-55DB-4CDE-BDEF-EBA06DC7F9FA}"/>
    <dataValidation imeMode="on" allowBlank="1" showInputMessage="1" showErrorMessage="1" prompt="摘要_x000a_入力" sqref="K8:N8 K11:N11 K14:N14 K17:N17 K20:N20 K23:N23 K26:N26 K29:N29" xr:uid="{D3944171-9C4F-45DB-B5A0-5E693CF88D79}"/>
    <dataValidation errorStyle="information" imeMode="on" allowBlank="1" showInputMessage="1" prompt="注文内容入力" sqref="D8:G8 D16:G16 D24:G24 D32:G32 D40:G40" xr:uid="{08B337AD-A1DC-4F49-ADC0-29D2B3D0748D}"/>
    <dataValidation errorStyle="information" imeMode="off" allowBlank="1" showInputMessage="1" prompt="単価_x000a_(税込)入力" sqref="M9 M12 M15 M18 M21 M24 M27 M30" xr:uid="{D5911DD0-A2C6-479F-94B2-48469CB23F73}"/>
    <dataValidation errorStyle="information" imeMode="off" allowBlank="1" showInputMessage="1" prompt="既受領額入力" sqref="D12 D20 D28 D36 D44" xr:uid="{7399082A-BE86-4212-B475-9C5E6AF4D797}"/>
    <dataValidation type="whole" errorStyle="information" imeMode="off" operator="greaterThanOrEqual" allowBlank="1" showInputMessage="1" prompt="出来高金額_x000a_(税込)入力" sqref="D10 D18 D26 D34 D42" xr:uid="{68A60A9F-9273-40DF-A7A7-A813B0868DA4}">
      <formula1>0</formula1>
    </dataValidation>
    <dataValidation type="textLength" errorStyle="information" imeMode="off" allowBlank="1" showInputMessage="1" prompt="契約金額_x000a_(税込)入力" sqref="D9 D17 D25 D33 D41" xr:uid="{37BE8A0C-7C9C-493B-869B-03469562FA2E}">
      <formula1>0</formula1>
      <formula2>20</formula2>
    </dataValidation>
    <dataValidation type="whole" imeMode="off" allowBlank="1" showInputMessage="1" showErrorMessage="1" error="注番6桁_x000a_数字のみで入力" sqref="D6:D7 E6:G6 D15 D23 D31 D39" xr:uid="{28C54FED-2283-48CB-AB09-CA1C98F26AD3}">
      <formula1>0</formula1>
      <formula2>999999</formula2>
    </dataValidation>
    <dataValidation type="whole" imeMode="off" operator="greaterThanOrEqual" allowBlank="1" showInputMessage="1" showErrorMessage="1" sqref="D45:D46 D21:D22 D29:D30 D37:D38 D13:D14" xr:uid="{4520354E-8B14-4372-A5F2-2132BBD86963}">
      <formula1>0</formula1>
    </dataValidation>
  </dataValidations>
  <pageMargins left="0.7" right="0.7" top="0.75" bottom="0.75" header="0.3" footer="0.3"/>
  <pageSetup paperSize="9" scale="86" orientation="portrait" r:id="rId1"/>
  <colBreaks count="1" manualBreakCount="1">
    <brk id="7" max="4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08375-6728-4198-9E96-4DB556107A11}">
  <sheetPr>
    <tabColor rgb="FFCCECFF"/>
  </sheetPr>
  <dimension ref="A1:AS73"/>
  <sheetViews>
    <sheetView showZeros="0" view="pageBreakPreview" topLeftCell="A10" zoomScale="95" zoomScaleNormal="100" zoomScaleSheetLayoutView="95" workbookViewId="0">
      <selection sqref="A1:B2"/>
    </sheetView>
  </sheetViews>
  <sheetFormatPr defaultColWidth="2.375" defaultRowHeight="12" customHeight="1"/>
  <cols>
    <col min="23" max="25" width="2.625" customWidth="1"/>
  </cols>
  <sheetData>
    <row r="1" spans="1:45" ht="12" customHeight="1">
      <c r="A1" s="270" t="str">
        <f>IF(工事!$C$1="","",MONTH(工事!$C$1))</f>
        <v/>
      </c>
      <c r="B1" s="270"/>
      <c r="C1" s="272" t="s">
        <v>73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45" ht="12" customHeight="1" thickBot="1">
      <c r="A2" s="271"/>
      <c r="B2" s="271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45" ht="12" customHeight="1" thickTop="1" thickBot="1"/>
    <row r="4" spans="1:45" ht="12" customHeight="1">
      <c r="P4" s="274" t="s">
        <v>74</v>
      </c>
      <c r="Q4" s="274"/>
      <c r="R4" s="274"/>
      <c r="S4" s="274"/>
      <c r="T4" s="275">
        <f>'工事 (3)'!$F$1</f>
        <v>0</v>
      </c>
      <c r="U4" s="276"/>
      <c r="V4" s="276"/>
      <c r="W4" s="277"/>
      <c r="AC4" s="243" t="s">
        <v>75</v>
      </c>
      <c r="AD4" s="243"/>
      <c r="AE4" s="90">
        <f>基本情報!$D$4</f>
        <v>0</v>
      </c>
      <c r="AF4" s="90"/>
      <c r="AG4" s="90"/>
      <c r="AH4" s="90"/>
      <c r="AI4" s="90"/>
    </row>
    <row r="5" spans="1:45" ht="12" customHeight="1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274"/>
      <c r="Q5" s="274"/>
      <c r="R5" s="274"/>
      <c r="S5" s="274"/>
      <c r="T5" s="278"/>
      <c r="U5" s="279"/>
      <c r="V5" s="279"/>
      <c r="W5" s="280"/>
      <c r="AC5" s="243"/>
      <c r="AD5" s="243"/>
      <c r="AE5" s="90"/>
      <c r="AF5" s="90"/>
      <c r="AG5" s="90"/>
      <c r="AH5" s="90"/>
      <c r="AI5" s="90"/>
    </row>
    <row r="6" spans="1:45" ht="12" customHeight="1">
      <c r="AA6" s="57"/>
      <c r="AB6" s="57"/>
      <c r="AC6" s="256" t="s">
        <v>76</v>
      </c>
      <c r="AD6" s="90"/>
      <c r="AE6" s="90"/>
      <c r="AF6" s="90"/>
      <c r="AG6" s="257">
        <f>基本情報!$D$5</f>
        <v>0</v>
      </c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</row>
    <row r="7" spans="1:45" ht="12" customHeight="1" thickBot="1">
      <c r="AA7" s="57"/>
      <c r="AB7" s="57"/>
      <c r="AC7" s="90"/>
      <c r="AD7" s="90"/>
      <c r="AE7" s="90"/>
      <c r="AF7" s="90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</row>
    <row r="8" spans="1:45" ht="12" customHeight="1">
      <c r="A8" s="243" t="s">
        <v>77</v>
      </c>
      <c r="B8" s="243"/>
      <c r="C8" s="243"/>
      <c r="D8" s="243"/>
      <c r="E8" s="243"/>
      <c r="F8" s="259">
        <f>'工事 (3)'!$C$3</f>
        <v>0</v>
      </c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1"/>
      <c r="Y8" s="262"/>
      <c r="AA8" s="57"/>
      <c r="AB8" s="57"/>
      <c r="AC8" s="256" t="s">
        <v>78</v>
      </c>
      <c r="AD8" s="90"/>
      <c r="AE8" s="90"/>
      <c r="AF8" s="90"/>
      <c r="AG8" s="257">
        <f>基本情報!$D$2</f>
        <v>0</v>
      </c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43" t="s">
        <v>79</v>
      </c>
      <c r="AS8" s="243"/>
    </row>
    <row r="9" spans="1:45" ht="12" customHeight="1">
      <c r="A9" s="243"/>
      <c r="B9" s="243"/>
      <c r="C9" s="243"/>
      <c r="D9" s="243"/>
      <c r="E9" s="243"/>
      <c r="F9" s="263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58"/>
      <c r="Y9" s="265"/>
      <c r="AA9" s="57"/>
      <c r="AB9" s="57"/>
      <c r="AC9" s="90"/>
      <c r="AD9" s="90"/>
      <c r="AE9" s="90"/>
      <c r="AF9" s="90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43"/>
      <c r="AS9" s="243"/>
    </row>
    <row r="10" spans="1:45" ht="12" customHeight="1" thickBot="1">
      <c r="A10" s="243"/>
      <c r="B10" s="243"/>
      <c r="C10" s="243"/>
      <c r="D10" s="243"/>
      <c r="E10" s="243"/>
      <c r="F10" s="266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8"/>
      <c r="Y10" s="269"/>
      <c r="AA10" s="57"/>
      <c r="AB10" s="57"/>
      <c r="AC10" s="258" t="s">
        <v>80</v>
      </c>
      <c r="AD10" s="258"/>
      <c r="AE10" s="258"/>
      <c r="AF10" s="258"/>
      <c r="AG10" s="257">
        <f>基本情報!$D$17</f>
        <v>0</v>
      </c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</row>
    <row r="11" spans="1:45" ht="12" customHeight="1">
      <c r="AA11" s="57"/>
      <c r="AB11" s="57"/>
      <c r="AC11" s="258"/>
      <c r="AD11" s="258"/>
      <c r="AE11" s="258"/>
      <c r="AF11" s="258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</row>
    <row r="12" spans="1:45" ht="12" customHeight="1">
      <c r="AD12" s="254" t="s">
        <v>81</v>
      </c>
      <c r="AE12" s="254"/>
      <c r="AF12" s="254"/>
      <c r="AG12" s="253">
        <f>基本情報!$D$7</f>
        <v>0</v>
      </c>
      <c r="AH12" s="253"/>
      <c r="AI12" s="253"/>
      <c r="AJ12" s="253"/>
      <c r="AK12" s="253"/>
      <c r="AL12" s="254" t="s">
        <v>82</v>
      </c>
      <c r="AM12" s="254"/>
      <c r="AN12" s="254"/>
      <c r="AO12" s="253">
        <f>基本情報!$D$8</f>
        <v>0</v>
      </c>
      <c r="AP12" s="253"/>
      <c r="AQ12" s="253"/>
      <c r="AR12" s="253"/>
      <c r="AS12" s="253"/>
    </row>
    <row r="13" spans="1:45" ht="12" customHeight="1">
      <c r="AD13" s="254"/>
      <c r="AE13" s="254"/>
      <c r="AF13" s="254"/>
      <c r="AG13" s="253"/>
      <c r="AH13" s="253"/>
      <c r="AI13" s="253"/>
      <c r="AJ13" s="253"/>
      <c r="AK13" s="253"/>
      <c r="AL13" s="254"/>
      <c r="AM13" s="254"/>
      <c r="AN13" s="254"/>
      <c r="AO13" s="253"/>
      <c r="AP13" s="253"/>
      <c r="AQ13" s="253"/>
      <c r="AR13" s="253"/>
      <c r="AS13" s="253"/>
    </row>
    <row r="14" spans="1:45" ht="12" customHeight="1">
      <c r="AA14" s="57"/>
      <c r="AB14" s="57"/>
      <c r="AC14" s="57"/>
      <c r="AD14" s="254" t="s">
        <v>83</v>
      </c>
      <c r="AE14" s="254"/>
      <c r="AF14" s="254"/>
      <c r="AG14" s="255">
        <f>基本情報!$D$3</f>
        <v>0</v>
      </c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</row>
    <row r="15" spans="1:45" ht="12" customHeight="1">
      <c r="AA15" s="57"/>
      <c r="AB15" s="57"/>
      <c r="AC15" s="57"/>
      <c r="AD15" s="254"/>
      <c r="AE15" s="254"/>
      <c r="AF15" s="254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</row>
    <row r="16" spans="1:45" ht="12" customHeight="1">
      <c r="A16" s="239" t="s">
        <v>84</v>
      </c>
      <c r="B16" s="239"/>
      <c r="C16" s="239"/>
      <c r="D16" s="239"/>
      <c r="E16" s="239"/>
      <c r="F16" s="239"/>
      <c r="G16" s="239"/>
      <c r="H16" s="241">
        <f t="shared" ref="H16" si="0">SUM(AE36,AE60)</f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3" t="s">
        <v>85</v>
      </c>
      <c r="V16" s="243"/>
      <c r="W16" s="243"/>
      <c r="X16" s="243"/>
      <c r="Y16" s="90"/>
    </row>
    <row r="17" spans="1:45" ht="12" customHeight="1">
      <c r="A17" s="239"/>
      <c r="B17" s="239"/>
      <c r="C17" s="239"/>
      <c r="D17" s="239"/>
      <c r="E17" s="239"/>
      <c r="F17" s="239"/>
      <c r="G17" s="239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3"/>
      <c r="V17" s="243"/>
      <c r="W17" s="243"/>
      <c r="X17" s="243"/>
      <c r="Y17" s="90"/>
    </row>
    <row r="18" spans="1:45" ht="12" customHeight="1" thickBot="1">
      <c r="A18" s="240"/>
      <c r="B18" s="240"/>
      <c r="C18" s="240"/>
      <c r="D18" s="240"/>
      <c r="E18" s="240"/>
      <c r="F18" s="240"/>
      <c r="G18" s="240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3"/>
      <c r="V18" s="243"/>
      <c r="W18" s="243"/>
      <c r="X18" s="243"/>
      <c r="Y18" s="90"/>
    </row>
    <row r="20" spans="1:45" ht="12" customHeight="1">
      <c r="A20" s="126" t="s">
        <v>86</v>
      </c>
      <c r="B20" s="126"/>
      <c r="C20" s="126"/>
      <c r="D20" s="126"/>
      <c r="E20" s="126"/>
      <c r="F20" s="126"/>
    </row>
    <row r="21" spans="1:45" ht="12" customHeight="1" thickBot="1">
      <c r="A21" s="213"/>
      <c r="B21" s="213"/>
      <c r="C21" s="213"/>
      <c r="D21" s="213"/>
      <c r="E21" s="213"/>
      <c r="F21" s="213"/>
    </row>
    <row r="22" spans="1:45" ht="12" customHeight="1">
      <c r="A22" s="244" t="s">
        <v>87</v>
      </c>
      <c r="B22" s="245"/>
      <c r="C22" s="245"/>
      <c r="D22" s="227" t="s">
        <v>88</v>
      </c>
      <c r="E22" s="227"/>
      <c r="F22" s="227"/>
      <c r="G22" s="227"/>
      <c r="H22" s="227"/>
      <c r="I22" s="227"/>
      <c r="J22" s="227"/>
      <c r="K22" s="227"/>
      <c r="L22" s="227" t="s">
        <v>89</v>
      </c>
      <c r="M22" s="227"/>
      <c r="N22" s="227"/>
      <c r="O22" s="227"/>
      <c r="P22" s="227"/>
      <c r="Q22" s="227"/>
      <c r="R22" s="227" t="s">
        <v>90</v>
      </c>
      <c r="S22" s="227"/>
      <c r="T22" s="227"/>
      <c r="U22" s="227"/>
      <c r="V22" s="227"/>
      <c r="W22" s="250" t="s">
        <v>91</v>
      </c>
      <c r="X22" s="250"/>
      <c r="Y22" s="250"/>
      <c r="Z22" s="227" t="s">
        <v>92</v>
      </c>
      <c r="AA22" s="227"/>
      <c r="AB22" s="227"/>
      <c r="AC22" s="227"/>
      <c r="AD22" s="227"/>
      <c r="AE22" s="229" t="s">
        <v>93</v>
      </c>
      <c r="AF22" s="227"/>
      <c r="AG22" s="227"/>
      <c r="AH22" s="227"/>
      <c r="AI22" s="227"/>
      <c r="AJ22" s="227" t="s">
        <v>94</v>
      </c>
      <c r="AK22" s="227"/>
      <c r="AL22" s="227"/>
      <c r="AM22" s="227"/>
      <c r="AN22" s="227"/>
      <c r="AO22" s="227" t="s">
        <v>95</v>
      </c>
      <c r="AP22" s="227"/>
      <c r="AQ22" s="227"/>
      <c r="AR22" s="227"/>
      <c r="AS22" s="230"/>
    </row>
    <row r="23" spans="1:45" ht="12" customHeight="1">
      <c r="A23" s="246"/>
      <c r="B23" s="247"/>
      <c r="C23" s="247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251"/>
      <c r="X23" s="251"/>
      <c r="Y23" s="251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231"/>
    </row>
    <row r="24" spans="1:45" ht="12" customHeight="1" thickBot="1">
      <c r="A24" s="248"/>
      <c r="B24" s="249"/>
      <c r="C24" s="249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52"/>
      <c r="X24" s="252"/>
      <c r="Y24" s="252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32"/>
    </row>
    <row r="25" spans="1:45" ht="12" customHeight="1">
      <c r="A25" s="233">
        <f>'工事 (3)'!$D$7</f>
        <v>0</v>
      </c>
      <c r="B25" s="234"/>
      <c r="C25" s="234"/>
      <c r="D25" s="235">
        <f>'工事 (3)'!$D$8</f>
        <v>0</v>
      </c>
      <c r="E25" s="235"/>
      <c r="F25" s="235"/>
      <c r="G25" s="235"/>
      <c r="H25" s="235"/>
      <c r="I25" s="235"/>
      <c r="J25" s="235"/>
      <c r="K25" s="235"/>
      <c r="L25" s="236">
        <f>'工事 (3)'!$D$9</f>
        <v>0</v>
      </c>
      <c r="M25" s="236"/>
      <c r="N25" s="236"/>
      <c r="O25" s="236"/>
      <c r="P25" s="236"/>
      <c r="Q25" s="236"/>
      <c r="R25" s="236">
        <f>'工事 (3)'!$D$10</f>
        <v>0</v>
      </c>
      <c r="S25" s="236"/>
      <c r="T25" s="236"/>
      <c r="U25" s="236"/>
      <c r="V25" s="236"/>
      <c r="W25" s="237" t="str">
        <f>'工事 (3)'!$D$11</f>
        <v/>
      </c>
      <c r="X25" s="234"/>
      <c r="Y25" s="234"/>
      <c r="Z25" s="236">
        <f>'工事 (3)'!$D$12</f>
        <v>0</v>
      </c>
      <c r="AA25" s="236"/>
      <c r="AB25" s="236"/>
      <c r="AC25" s="236"/>
      <c r="AD25" s="236"/>
      <c r="AE25" s="236" t="str">
        <f>'工事 (3)'!$D$13</f>
        <v/>
      </c>
      <c r="AF25" s="236"/>
      <c r="AG25" s="236"/>
      <c r="AH25" s="236"/>
      <c r="AI25" s="236"/>
      <c r="AJ25" s="236" t="str">
        <f>'工事 (3)'!$D$14</f>
        <v/>
      </c>
      <c r="AK25" s="236"/>
      <c r="AL25" s="236"/>
      <c r="AM25" s="236"/>
      <c r="AN25" s="236"/>
      <c r="AO25" s="236"/>
      <c r="AP25" s="236"/>
      <c r="AQ25" s="236"/>
      <c r="AR25" s="236"/>
      <c r="AS25" s="238"/>
    </row>
    <row r="26" spans="1:45" ht="12" customHeight="1">
      <c r="A26" s="224"/>
      <c r="B26" s="170"/>
      <c r="C26" s="170"/>
      <c r="D26" s="225"/>
      <c r="E26" s="225"/>
      <c r="F26" s="225"/>
      <c r="G26" s="225"/>
      <c r="H26" s="225"/>
      <c r="I26" s="225"/>
      <c r="J26" s="225"/>
      <c r="K26" s="225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70"/>
      <c r="X26" s="170"/>
      <c r="Y26" s="170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202"/>
    </row>
    <row r="27" spans="1:45" ht="12" customHeight="1">
      <c r="A27" s="224">
        <f>'工事 (3)'!$D$15</f>
        <v>0</v>
      </c>
      <c r="B27" s="170"/>
      <c r="C27" s="170"/>
      <c r="D27" s="225">
        <f>'工事 (3)'!$D$16</f>
        <v>0</v>
      </c>
      <c r="E27" s="225"/>
      <c r="F27" s="225"/>
      <c r="G27" s="225"/>
      <c r="H27" s="225"/>
      <c r="I27" s="225"/>
      <c r="J27" s="225"/>
      <c r="K27" s="225"/>
      <c r="L27" s="198">
        <f>'工事 (3)'!$D$17</f>
        <v>0</v>
      </c>
      <c r="M27" s="198"/>
      <c r="N27" s="198"/>
      <c r="O27" s="198"/>
      <c r="P27" s="198"/>
      <c r="Q27" s="198"/>
      <c r="R27" s="198">
        <f>'工事 (3)'!$D$18</f>
        <v>0</v>
      </c>
      <c r="S27" s="198"/>
      <c r="T27" s="198"/>
      <c r="U27" s="198"/>
      <c r="V27" s="198"/>
      <c r="W27" s="226" t="str">
        <f>'工事 (3)'!$D$19</f>
        <v/>
      </c>
      <c r="X27" s="170"/>
      <c r="Y27" s="170"/>
      <c r="Z27" s="198">
        <f>'工事 (3)'!$D$20</f>
        <v>0</v>
      </c>
      <c r="AA27" s="198"/>
      <c r="AB27" s="198"/>
      <c r="AC27" s="198"/>
      <c r="AD27" s="198"/>
      <c r="AE27" s="198" t="str">
        <f>'工事 (3)'!$D$21</f>
        <v/>
      </c>
      <c r="AF27" s="198"/>
      <c r="AG27" s="198"/>
      <c r="AH27" s="198"/>
      <c r="AI27" s="198"/>
      <c r="AJ27" s="198" t="str">
        <f>'工事 (3)'!$D$22</f>
        <v/>
      </c>
      <c r="AK27" s="198"/>
      <c r="AL27" s="198"/>
      <c r="AM27" s="198"/>
      <c r="AN27" s="198"/>
      <c r="AO27" s="198"/>
      <c r="AP27" s="198"/>
      <c r="AQ27" s="198"/>
      <c r="AR27" s="198"/>
      <c r="AS27" s="202"/>
    </row>
    <row r="28" spans="1:45" ht="12" customHeight="1">
      <c r="A28" s="224"/>
      <c r="B28" s="170"/>
      <c r="C28" s="170"/>
      <c r="D28" s="225"/>
      <c r="E28" s="225"/>
      <c r="F28" s="225"/>
      <c r="G28" s="225"/>
      <c r="H28" s="225"/>
      <c r="I28" s="225"/>
      <c r="J28" s="225"/>
      <c r="K28" s="225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70"/>
      <c r="X28" s="170"/>
      <c r="Y28" s="170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202"/>
    </row>
    <row r="29" spans="1:45" ht="12" customHeight="1">
      <c r="A29" s="224">
        <f>'工事 (3)'!$D$23</f>
        <v>0</v>
      </c>
      <c r="B29" s="170"/>
      <c r="C29" s="170"/>
      <c r="D29" s="225">
        <f>'工事 (3)'!$D$24</f>
        <v>0</v>
      </c>
      <c r="E29" s="225"/>
      <c r="F29" s="225"/>
      <c r="G29" s="225"/>
      <c r="H29" s="225"/>
      <c r="I29" s="225"/>
      <c r="J29" s="225"/>
      <c r="K29" s="225"/>
      <c r="L29" s="198">
        <f>'工事 (3)'!$D$25</f>
        <v>0</v>
      </c>
      <c r="M29" s="198"/>
      <c r="N29" s="198"/>
      <c r="O29" s="198"/>
      <c r="P29" s="198"/>
      <c r="Q29" s="198"/>
      <c r="R29" s="198">
        <f>'工事 (3)'!$D$26</f>
        <v>0</v>
      </c>
      <c r="S29" s="198"/>
      <c r="T29" s="198"/>
      <c r="U29" s="198"/>
      <c r="V29" s="198"/>
      <c r="W29" s="226" t="str">
        <f>'工事 (3)'!$D$27</f>
        <v/>
      </c>
      <c r="X29" s="170"/>
      <c r="Y29" s="170"/>
      <c r="Z29" s="198">
        <f>'工事 (3)'!$D$28</f>
        <v>0</v>
      </c>
      <c r="AA29" s="198"/>
      <c r="AB29" s="198"/>
      <c r="AC29" s="198"/>
      <c r="AD29" s="198"/>
      <c r="AE29" s="198" t="str">
        <f>'工事 (3)'!$D$29</f>
        <v/>
      </c>
      <c r="AF29" s="198"/>
      <c r="AG29" s="198"/>
      <c r="AH29" s="198"/>
      <c r="AI29" s="198"/>
      <c r="AJ29" s="198" t="str">
        <f>'工事 (3)'!$D$30</f>
        <v/>
      </c>
      <c r="AK29" s="198"/>
      <c r="AL29" s="198"/>
      <c r="AM29" s="198"/>
      <c r="AN29" s="198"/>
      <c r="AO29" s="198"/>
      <c r="AP29" s="198"/>
      <c r="AQ29" s="198"/>
      <c r="AR29" s="198"/>
      <c r="AS29" s="202"/>
    </row>
    <row r="30" spans="1:45" ht="12" customHeight="1">
      <c r="A30" s="224"/>
      <c r="B30" s="170"/>
      <c r="C30" s="170"/>
      <c r="D30" s="225"/>
      <c r="E30" s="225"/>
      <c r="F30" s="225"/>
      <c r="G30" s="225"/>
      <c r="H30" s="225"/>
      <c r="I30" s="225"/>
      <c r="J30" s="225"/>
      <c r="K30" s="225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70"/>
      <c r="X30" s="170"/>
      <c r="Y30" s="170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202"/>
    </row>
    <row r="31" spans="1:45" ht="12" customHeight="1">
      <c r="A31" s="224">
        <f>'工事 (3)'!$D$31</f>
        <v>0</v>
      </c>
      <c r="B31" s="170"/>
      <c r="C31" s="170"/>
      <c r="D31" s="225">
        <f>'工事 (3)'!$D$32</f>
        <v>0</v>
      </c>
      <c r="E31" s="225"/>
      <c r="F31" s="225"/>
      <c r="G31" s="225"/>
      <c r="H31" s="225"/>
      <c r="I31" s="225"/>
      <c r="J31" s="225"/>
      <c r="K31" s="225"/>
      <c r="L31" s="198">
        <f>'工事 (3)'!$D$33</f>
        <v>0</v>
      </c>
      <c r="M31" s="198"/>
      <c r="N31" s="198"/>
      <c r="O31" s="198"/>
      <c r="P31" s="198"/>
      <c r="Q31" s="198"/>
      <c r="R31" s="198">
        <f>'工事 (3)'!$D$34</f>
        <v>0</v>
      </c>
      <c r="S31" s="198"/>
      <c r="T31" s="198"/>
      <c r="U31" s="198"/>
      <c r="V31" s="198"/>
      <c r="W31" s="226" t="str">
        <f>'工事 (3)'!$D$35</f>
        <v/>
      </c>
      <c r="X31" s="170"/>
      <c r="Y31" s="170"/>
      <c r="Z31" s="198">
        <f>'工事 (3)'!$D$36</f>
        <v>0</v>
      </c>
      <c r="AA31" s="198"/>
      <c r="AB31" s="198"/>
      <c r="AC31" s="198"/>
      <c r="AD31" s="198"/>
      <c r="AE31" s="198" t="str">
        <f>'工事 (3)'!$D$37</f>
        <v/>
      </c>
      <c r="AF31" s="198"/>
      <c r="AG31" s="198"/>
      <c r="AH31" s="198"/>
      <c r="AI31" s="198"/>
      <c r="AJ31" s="198" t="str">
        <f>'工事 (3)'!$D$38</f>
        <v/>
      </c>
      <c r="AK31" s="198"/>
      <c r="AL31" s="198"/>
      <c r="AM31" s="198"/>
      <c r="AN31" s="198"/>
      <c r="AO31" s="198"/>
      <c r="AP31" s="198"/>
      <c r="AQ31" s="198"/>
      <c r="AR31" s="198"/>
      <c r="AS31" s="202"/>
    </row>
    <row r="32" spans="1:45" ht="12" customHeight="1">
      <c r="A32" s="224"/>
      <c r="B32" s="170"/>
      <c r="C32" s="170"/>
      <c r="D32" s="225"/>
      <c r="E32" s="225"/>
      <c r="F32" s="225"/>
      <c r="G32" s="225"/>
      <c r="H32" s="225"/>
      <c r="I32" s="225"/>
      <c r="J32" s="225"/>
      <c r="K32" s="225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70"/>
      <c r="X32" s="170"/>
      <c r="Y32" s="170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202"/>
    </row>
    <row r="33" spans="1:45" ht="12" customHeight="1">
      <c r="A33" s="218">
        <f>'工事 (3)'!$D$39</f>
        <v>0</v>
      </c>
      <c r="B33" s="165"/>
      <c r="C33" s="165"/>
      <c r="D33" s="221">
        <f>'工事 (3)'!$D$40</f>
        <v>0</v>
      </c>
      <c r="E33" s="221"/>
      <c r="F33" s="221"/>
      <c r="G33" s="221"/>
      <c r="H33" s="221"/>
      <c r="I33" s="221"/>
      <c r="J33" s="221"/>
      <c r="K33" s="221"/>
      <c r="L33" s="216">
        <f>'工事 (3)'!$D$41</f>
        <v>0</v>
      </c>
      <c r="M33" s="216"/>
      <c r="N33" s="216"/>
      <c r="O33" s="216"/>
      <c r="P33" s="216"/>
      <c r="Q33" s="216"/>
      <c r="R33" s="216">
        <f>'工事 (3)'!$D$42</f>
        <v>0</v>
      </c>
      <c r="S33" s="216"/>
      <c r="T33" s="216"/>
      <c r="U33" s="216"/>
      <c r="V33" s="216"/>
      <c r="W33" s="223" t="str">
        <f>'工事 (3)'!$D$43</f>
        <v/>
      </c>
      <c r="X33" s="165"/>
      <c r="Y33" s="165"/>
      <c r="Z33" s="216">
        <f>'工事 (3)'!$D$44</f>
        <v>0</v>
      </c>
      <c r="AA33" s="216"/>
      <c r="AB33" s="216"/>
      <c r="AC33" s="216"/>
      <c r="AD33" s="216"/>
      <c r="AE33" s="216" t="str">
        <f>'工事 (3)'!$D$45</f>
        <v/>
      </c>
      <c r="AF33" s="216"/>
      <c r="AG33" s="216"/>
      <c r="AH33" s="216"/>
      <c r="AI33" s="216"/>
      <c r="AJ33" s="216" t="str">
        <f>'工事 (3)'!$D$46</f>
        <v/>
      </c>
      <c r="AK33" s="216"/>
      <c r="AL33" s="216"/>
      <c r="AM33" s="216"/>
      <c r="AN33" s="216"/>
      <c r="AO33" s="216"/>
      <c r="AP33" s="216"/>
      <c r="AQ33" s="216"/>
      <c r="AR33" s="216"/>
      <c r="AS33" s="217"/>
    </row>
    <row r="34" spans="1:45" ht="12" customHeight="1" thickBot="1">
      <c r="A34" s="219"/>
      <c r="B34" s="220"/>
      <c r="C34" s="220"/>
      <c r="D34" s="222"/>
      <c r="E34" s="222"/>
      <c r="F34" s="222"/>
      <c r="G34" s="222"/>
      <c r="H34" s="222"/>
      <c r="I34" s="222"/>
      <c r="J34" s="222"/>
      <c r="K34" s="222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220"/>
      <c r="X34" s="220"/>
      <c r="Y34" s="220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80"/>
    </row>
    <row r="35" spans="1:45" ht="12" customHeight="1" thickBot="1"/>
    <row r="36" spans="1:45" ht="12" customHeight="1">
      <c r="W36" s="171" t="s">
        <v>96</v>
      </c>
      <c r="X36" s="172"/>
      <c r="Y36" s="172"/>
      <c r="Z36" s="172"/>
      <c r="AA36" s="172"/>
      <c r="AB36" s="172"/>
      <c r="AC36" s="172"/>
      <c r="AD36" s="172"/>
      <c r="AE36" s="175">
        <f t="shared" ref="AE36" si="1">SUM(AE25:AI34)</f>
        <v>0</v>
      </c>
      <c r="AF36" s="175"/>
      <c r="AG36" s="175"/>
      <c r="AH36" s="175"/>
      <c r="AI36" s="175"/>
      <c r="AJ36" s="177" t="s">
        <v>97</v>
      </c>
      <c r="AK36" s="177"/>
      <c r="AL36" s="177"/>
      <c r="AM36" s="177"/>
      <c r="AN36" s="177"/>
      <c r="AO36" s="175">
        <f>ROUND(AE36/1.1*0.1,0)</f>
        <v>0</v>
      </c>
      <c r="AP36" s="175"/>
      <c r="AQ36" s="175"/>
      <c r="AR36" s="175"/>
      <c r="AS36" s="179"/>
    </row>
    <row r="37" spans="1:45" ht="12" customHeight="1" thickBot="1">
      <c r="W37" s="173"/>
      <c r="X37" s="174"/>
      <c r="Y37" s="174"/>
      <c r="Z37" s="174"/>
      <c r="AA37" s="174"/>
      <c r="AB37" s="174"/>
      <c r="AC37" s="174"/>
      <c r="AD37" s="174"/>
      <c r="AE37" s="176"/>
      <c r="AF37" s="176"/>
      <c r="AG37" s="176"/>
      <c r="AH37" s="176"/>
      <c r="AI37" s="176"/>
      <c r="AJ37" s="178"/>
      <c r="AK37" s="178"/>
      <c r="AL37" s="178"/>
      <c r="AM37" s="178"/>
      <c r="AN37" s="178"/>
      <c r="AO37" s="176"/>
      <c r="AP37" s="176"/>
      <c r="AQ37" s="176"/>
      <c r="AR37" s="176"/>
      <c r="AS37" s="180"/>
    </row>
    <row r="39" spans="1:45" ht="12" customHeight="1">
      <c r="A39" s="126" t="s">
        <v>98</v>
      </c>
      <c r="B39" s="126"/>
      <c r="C39" s="126"/>
      <c r="D39" s="126"/>
      <c r="E39" s="126"/>
      <c r="F39" s="126"/>
    </row>
    <row r="40" spans="1:45" ht="12" customHeight="1" thickBot="1">
      <c r="A40" s="213"/>
      <c r="B40" s="213"/>
      <c r="C40" s="213"/>
      <c r="D40" s="213"/>
      <c r="E40" s="213"/>
      <c r="F40" s="213"/>
    </row>
    <row r="41" spans="1:45" ht="12" customHeight="1">
      <c r="A41" s="214" t="s">
        <v>99</v>
      </c>
      <c r="B41" s="204"/>
      <c r="C41" s="204"/>
      <c r="D41" s="204" t="s">
        <v>100</v>
      </c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 t="s">
        <v>101</v>
      </c>
      <c r="Z41" s="204"/>
      <c r="AA41" s="204"/>
      <c r="AB41" s="204"/>
      <c r="AC41" s="204" t="s">
        <v>102</v>
      </c>
      <c r="AD41" s="204"/>
      <c r="AE41" s="204"/>
      <c r="AF41" s="204" t="s">
        <v>103</v>
      </c>
      <c r="AG41" s="204"/>
      <c r="AH41" s="204"/>
      <c r="AI41" s="204"/>
      <c r="AJ41" s="204"/>
      <c r="AK41" s="204"/>
      <c r="AL41" s="204" t="s">
        <v>104</v>
      </c>
      <c r="AM41" s="204"/>
      <c r="AN41" s="204"/>
      <c r="AO41" s="204"/>
      <c r="AP41" s="204"/>
      <c r="AQ41" s="204"/>
      <c r="AR41" s="204"/>
      <c r="AS41" s="205"/>
    </row>
    <row r="42" spans="1:45" ht="12" customHeight="1" thickBot="1">
      <c r="A42" s="215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7"/>
    </row>
    <row r="43" spans="1:45" ht="12" customHeight="1">
      <c r="A43" s="208">
        <f>'工事 (3)'!$K$7</f>
        <v>0</v>
      </c>
      <c r="B43" s="209"/>
      <c r="C43" s="209"/>
      <c r="D43" s="167">
        <f>'工事 (3)'!$K$8</f>
        <v>0</v>
      </c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210">
        <f>'工事 (3)'!$K$9</f>
        <v>0</v>
      </c>
      <c r="Z43" s="210"/>
      <c r="AA43" s="210"/>
      <c r="AB43" s="210"/>
      <c r="AC43" s="211">
        <f>'工事 (3)'!$L$9</f>
        <v>0</v>
      </c>
      <c r="AD43" s="211"/>
      <c r="AE43" s="211"/>
      <c r="AF43" s="210">
        <f>'工事 (3)'!$M$9</f>
        <v>0</v>
      </c>
      <c r="AG43" s="210"/>
      <c r="AH43" s="210"/>
      <c r="AI43" s="210"/>
      <c r="AJ43" s="210"/>
      <c r="AK43" s="210"/>
      <c r="AL43" s="210" t="str">
        <f>'工事 (3)'!$N$9</f>
        <v/>
      </c>
      <c r="AM43" s="210"/>
      <c r="AN43" s="210"/>
      <c r="AO43" s="210"/>
      <c r="AP43" s="210"/>
      <c r="AQ43" s="210"/>
      <c r="AR43" s="210"/>
      <c r="AS43" s="212"/>
    </row>
    <row r="44" spans="1:45" ht="12" customHeight="1">
      <c r="A44" s="193"/>
      <c r="B44" s="194"/>
      <c r="C44" s="194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98"/>
      <c r="Z44" s="198"/>
      <c r="AA44" s="198"/>
      <c r="AB44" s="198"/>
      <c r="AC44" s="200"/>
      <c r="AD44" s="200"/>
      <c r="AE44" s="200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202"/>
    </row>
    <row r="45" spans="1:45" ht="12" customHeight="1">
      <c r="A45" s="193">
        <f>'工事 (3)'!$K$10</f>
        <v>0</v>
      </c>
      <c r="B45" s="194"/>
      <c r="C45" s="194"/>
      <c r="D45" s="170">
        <f>'工事 (3)'!$K$11</f>
        <v>0</v>
      </c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98">
        <f>'工事 (3)'!$K$12</f>
        <v>0</v>
      </c>
      <c r="Z45" s="198"/>
      <c r="AA45" s="198"/>
      <c r="AB45" s="198"/>
      <c r="AC45" s="200">
        <f>'工事 (3)'!$L$12</f>
        <v>0</v>
      </c>
      <c r="AD45" s="200"/>
      <c r="AE45" s="200"/>
      <c r="AF45" s="198">
        <f>'工事 (3)'!$M$12</f>
        <v>0</v>
      </c>
      <c r="AG45" s="198"/>
      <c r="AH45" s="198"/>
      <c r="AI45" s="198"/>
      <c r="AJ45" s="198"/>
      <c r="AK45" s="198"/>
      <c r="AL45" s="198" t="str">
        <f>'工事 (3)'!$N$12</f>
        <v/>
      </c>
      <c r="AM45" s="198"/>
      <c r="AN45" s="198"/>
      <c r="AO45" s="198"/>
      <c r="AP45" s="198"/>
      <c r="AQ45" s="198"/>
      <c r="AR45" s="198"/>
      <c r="AS45" s="202"/>
    </row>
    <row r="46" spans="1:45" ht="12" customHeight="1">
      <c r="A46" s="193"/>
      <c r="B46" s="194"/>
      <c r="C46" s="194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98"/>
      <c r="Z46" s="198"/>
      <c r="AA46" s="198"/>
      <c r="AB46" s="198"/>
      <c r="AC46" s="200"/>
      <c r="AD46" s="200"/>
      <c r="AE46" s="200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202"/>
    </row>
    <row r="47" spans="1:45" ht="12" customHeight="1">
      <c r="A47" s="193">
        <f>'工事 (3)'!$K$13</f>
        <v>0</v>
      </c>
      <c r="B47" s="194"/>
      <c r="C47" s="194"/>
      <c r="D47" s="170">
        <f>'工事 (3)'!$K$14</f>
        <v>0</v>
      </c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98">
        <f>'工事 (3)'!$K$15</f>
        <v>0</v>
      </c>
      <c r="Z47" s="198"/>
      <c r="AA47" s="198"/>
      <c r="AB47" s="198"/>
      <c r="AC47" s="200">
        <f>'工事 (3)'!$L$15</f>
        <v>0</v>
      </c>
      <c r="AD47" s="200"/>
      <c r="AE47" s="200"/>
      <c r="AF47" s="198">
        <f>'工事 (3)'!$M$15</f>
        <v>0</v>
      </c>
      <c r="AG47" s="198"/>
      <c r="AH47" s="198"/>
      <c r="AI47" s="198"/>
      <c r="AJ47" s="198"/>
      <c r="AK47" s="198"/>
      <c r="AL47" s="198" t="str">
        <f>'工事 (3)'!$N$15</f>
        <v/>
      </c>
      <c r="AM47" s="198"/>
      <c r="AN47" s="198"/>
      <c r="AO47" s="198"/>
      <c r="AP47" s="198"/>
      <c r="AQ47" s="198"/>
      <c r="AR47" s="198"/>
      <c r="AS47" s="202"/>
    </row>
    <row r="48" spans="1:45" ht="12" customHeight="1">
      <c r="A48" s="193"/>
      <c r="B48" s="194"/>
      <c r="C48" s="194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98"/>
      <c r="Z48" s="198"/>
      <c r="AA48" s="198"/>
      <c r="AB48" s="198"/>
      <c r="AC48" s="200"/>
      <c r="AD48" s="200"/>
      <c r="AE48" s="200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2"/>
    </row>
    <row r="49" spans="1:45" ht="12" customHeight="1">
      <c r="A49" s="193">
        <f>'工事 (3)'!$K$16</f>
        <v>0</v>
      </c>
      <c r="B49" s="194"/>
      <c r="C49" s="194"/>
      <c r="D49" s="170">
        <f>'工事 (3)'!$K$17</f>
        <v>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98">
        <f>'工事 (3)'!$K$18</f>
        <v>0</v>
      </c>
      <c r="Z49" s="198"/>
      <c r="AA49" s="198"/>
      <c r="AB49" s="198"/>
      <c r="AC49" s="200">
        <f>'工事 (3)'!$L$18</f>
        <v>0</v>
      </c>
      <c r="AD49" s="200"/>
      <c r="AE49" s="200"/>
      <c r="AF49" s="198">
        <f>'工事 (3)'!$M$18</f>
        <v>0</v>
      </c>
      <c r="AG49" s="198"/>
      <c r="AH49" s="198"/>
      <c r="AI49" s="198"/>
      <c r="AJ49" s="198"/>
      <c r="AK49" s="198"/>
      <c r="AL49" s="198" t="str">
        <f>'工事 (3)'!$N$18</f>
        <v/>
      </c>
      <c r="AM49" s="198"/>
      <c r="AN49" s="198"/>
      <c r="AO49" s="198"/>
      <c r="AP49" s="198"/>
      <c r="AQ49" s="198"/>
      <c r="AR49" s="198"/>
      <c r="AS49" s="202"/>
    </row>
    <row r="50" spans="1:45" ht="12" customHeight="1">
      <c r="A50" s="193"/>
      <c r="B50" s="194"/>
      <c r="C50" s="194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98"/>
      <c r="Z50" s="198"/>
      <c r="AA50" s="198"/>
      <c r="AB50" s="198"/>
      <c r="AC50" s="200"/>
      <c r="AD50" s="200"/>
      <c r="AE50" s="200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2"/>
    </row>
    <row r="51" spans="1:45" ht="12" customHeight="1">
      <c r="A51" s="193">
        <f>'工事 (3)'!$K$19</f>
        <v>0</v>
      </c>
      <c r="B51" s="194"/>
      <c r="C51" s="194"/>
      <c r="D51" s="170">
        <f>'工事 (3)'!$K$20</f>
        <v>0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98">
        <f>'工事 (3)'!$K$21</f>
        <v>0</v>
      </c>
      <c r="Z51" s="198"/>
      <c r="AA51" s="198"/>
      <c r="AB51" s="198"/>
      <c r="AC51" s="200">
        <f>'工事 (3)'!$L$21</f>
        <v>0</v>
      </c>
      <c r="AD51" s="200"/>
      <c r="AE51" s="200"/>
      <c r="AF51" s="198">
        <f>'工事 (3)'!$M$21</f>
        <v>0</v>
      </c>
      <c r="AG51" s="198"/>
      <c r="AH51" s="198"/>
      <c r="AI51" s="198"/>
      <c r="AJ51" s="198"/>
      <c r="AK51" s="198"/>
      <c r="AL51" s="198" t="str">
        <f>'工事 (3)'!$N$21</f>
        <v/>
      </c>
      <c r="AM51" s="198"/>
      <c r="AN51" s="198"/>
      <c r="AO51" s="198"/>
      <c r="AP51" s="198"/>
      <c r="AQ51" s="198"/>
      <c r="AR51" s="198"/>
      <c r="AS51" s="202"/>
    </row>
    <row r="52" spans="1:45" ht="12" customHeight="1">
      <c r="A52" s="193"/>
      <c r="B52" s="194"/>
      <c r="C52" s="194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98"/>
      <c r="Z52" s="198"/>
      <c r="AA52" s="198"/>
      <c r="AB52" s="198"/>
      <c r="AC52" s="200"/>
      <c r="AD52" s="200"/>
      <c r="AE52" s="200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202"/>
    </row>
    <row r="53" spans="1:45" ht="12" customHeight="1">
      <c r="A53" s="193">
        <f>'工事 (3)'!$K$22</f>
        <v>0</v>
      </c>
      <c r="B53" s="194"/>
      <c r="C53" s="194"/>
      <c r="D53" s="170">
        <f>'工事 (3)'!$K$23</f>
        <v>0</v>
      </c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98">
        <f>'工事 (3)'!$K$24</f>
        <v>0</v>
      </c>
      <c r="Z53" s="198"/>
      <c r="AA53" s="198"/>
      <c r="AB53" s="198"/>
      <c r="AC53" s="200">
        <f>'工事 (3)'!$L$24</f>
        <v>0</v>
      </c>
      <c r="AD53" s="200"/>
      <c r="AE53" s="200"/>
      <c r="AF53" s="198">
        <f>'工事 (3)'!$M$24</f>
        <v>0</v>
      </c>
      <c r="AG53" s="198"/>
      <c r="AH53" s="198"/>
      <c r="AI53" s="198"/>
      <c r="AJ53" s="198"/>
      <c r="AK53" s="198"/>
      <c r="AL53" s="198" t="str">
        <f>'工事 (3)'!$N$24</f>
        <v/>
      </c>
      <c r="AM53" s="198"/>
      <c r="AN53" s="198"/>
      <c r="AO53" s="198"/>
      <c r="AP53" s="198"/>
      <c r="AQ53" s="198"/>
      <c r="AR53" s="198"/>
      <c r="AS53" s="202"/>
    </row>
    <row r="54" spans="1:45" ht="12" customHeight="1">
      <c r="A54" s="193"/>
      <c r="B54" s="194"/>
      <c r="C54" s="194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98"/>
      <c r="Z54" s="198"/>
      <c r="AA54" s="198"/>
      <c r="AB54" s="198"/>
      <c r="AC54" s="200"/>
      <c r="AD54" s="200"/>
      <c r="AE54" s="200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202"/>
    </row>
    <row r="55" spans="1:45" ht="12" customHeight="1">
      <c r="A55" s="193">
        <f>'工事 (3)'!$K$25</f>
        <v>0</v>
      </c>
      <c r="B55" s="194"/>
      <c r="C55" s="194"/>
      <c r="D55" s="170">
        <f>'工事 (3)'!$K$26</f>
        <v>0</v>
      </c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98">
        <f>'工事 (3)'!$K$27</f>
        <v>0</v>
      </c>
      <c r="Z55" s="198"/>
      <c r="AA55" s="198"/>
      <c r="AB55" s="198"/>
      <c r="AC55" s="200">
        <f>'工事 (3)'!$L$27</f>
        <v>0</v>
      </c>
      <c r="AD55" s="200"/>
      <c r="AE55" s="200"/>
      <c r="AF55" s="198">
        <f>'工事 (3)'!$M$27</f>
        <v>0</v>
      </c>
      <c r="AG55" s="198"/>
      <c r="AH55" s="198"/>
      <c r="AI55" s="198"/>
      <c r="AJ55" s="198"/>
      <c r="AK55" s="198"/>
      <c r="AL55" s="198" t="str">
        <f>'工事 (3)'!$N$27</f>
        <v/>
      </c>
      <c r="AM55" s="198"/>
      <c r="AN55" s="198"/>
      <c r="AO55" s="198"/>
      <c r="AP55" s="198"/>
      <c r="AQ55" s="198"/>
      <c r="AR55" s="198"/>
      <c r="AS55" s="202"/>
    </row>
    <row r="56" spans="1:45" ht="12" customHeight="1">
      <c r="A56" s="193"/>
      <c r="B56" s="194"/>
      <c r="C56" s="194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98"/>
      <c r="Z56" s="198"/>
      <c r="AA56" s="198"/>
      <c r="AB56" s="198"/>
      <c r="AC56" s="200"/>
      <c r="AD56" s="200"/>
      <c r="AE56" s="200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202"/>
    </row>
    <row r="57" spans="1:45" ht="12" customHeight="1">
      <c r="A57" s="193">
        <f>'工事 (3)'!$K$28</f>
        <v>0</v>
      </c>
      <c r="B57" s="194"/>
      <c r="C57" s="194"/>
      <c r="D57" s="170">
        <f>'工事 (3)'!$K$29</f>
        <v>0</v>
      </c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98">
        <f>'工事 (3)'!$K$30</f>
        <v>0</v>
      </c>
      <c r="Z57" s="198"/>
      <c r="AA57" s="198"/>
      <c r="AB57" s="198"/>
      <c r="AC57" s="200">
        <f>'工事 (3)'!$L$30</f>
        <v>0</v>
      </c>
      <c r="AD57" s="200"/>
      <c r="AE57" s="200"/>
      <c r="AF57" s="198">
        <f>'工事 (3)'!$M$30</f>
        <v>0</v>
      </c>
      <c r="AG57" s="198"/>
      <c r="AH57" s="198"/>
      <c r="AI57" s="198"/>
      <c r="AJ57" s="198"/>
      <c r="AK57" s="198"/>
      <c r="AL57" s="198" t="str">
        <f>'工事 (3)'!$N$30</f>
        <v/>
      </c>
      <c r="AM57" s="198"/>
      <c r="AN57" s="198"/>
      <c r="AO57" s="198"/>
      <c r="AP57" s="198"/>
      <c r="AQ57" s="198"/>
      <c r="AR57" s="198"/>
      <c r="AS57" s="202"/>
    </row>
    <row r="58" spans="1:45" ht="12" customHeight="1" thickBot="1">
      <c r="A58" s="195"/>
      <c r="B58" s="196"/>
      <c r="C58" s="196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9"/>
      <c r="Z58" s="199"/>
      <c r="AA58" s="199"/>
      <c r="AB58" s="199"/>
      <c r="AC58" s="201"/>
      <c r="AD58" s="201"/>
      <c r="AE58" s="201"/>
      <c r="AF58" s="199"/>
      <c r="AG58" s="199"/>
      <c r="AH58" s="199"/>
      <c r="AI58" s="199"/>
      <c r="AJ58" s="199"/>
      <c r="AK58" s="199"/>
      <c r="AL58" s="199"/>
      <c r="AM58" s="199"/>
      <c r="AN58" s="199"/>
      <c r="AO58" s="199"/>
      <c r="AP58" s="199"/>
      <c r="AQ58" s="199"/>
      <c r="AR58" s="199"/>
      <c r="AS58" s="203"/>
    </row>
    <row r="59" spans="1:45" ht="12" customHeight="1" thickBot="1"/>
    <row r="60" spans="1:45" ht="12" customHeight="1">
      <c r="W60" s="171" t="s">
        <v>105</v>
      </c>
      <c r="X60" s="172"/>
      <c r="Y60" s="172"/>
      <c r="Z60" s="172"/>
      <c r="AA60" s="172"/>
      <c r="AB60" s="172"/>
      <c r="AC60" s="172"/>
      <c r="AD60" s="172"/>
      <c r="AE60" s="175">
        <f t="shared" ref="AE60" si="2">SUM(AL43:AS58)</f>
        <v>0</v>
      </c>
      <c r="AF60" s="175"/>
      <c r="AG60" s="175"/>
      <c r="AH60" s="175"/>
      <c r="AI60" s="175"/>
      <c r="AJ60" s="177" t="s">
        <v>97</v>
      </c>
      <c r="AK60" s="177"/>
      <c r="AL60" s="177"/>
      <c r="AM60" s="177"/>
      <c r="AN60" s="177"/>
      <c r="AO60" s="175">
        <f>ROUND(AE60/1.1*0.1,0)</f>
        <v>0</v>
      </c>
      <c r="AP60" s="175"/>
      <c r="AQ60" s="175"/>
      <c r="AR60" s="175"/>
      <c r="AS60" s="179"/>
    </row>
    <row r="61" spans="1:45" ht="12" customHeight="1" thickBot="1">
      <c r="W61" s="173"/>
      <c r="X61" s="174"/>
      <c r="Y61" s="174"/>
      <c r="Z61" s="174"/>
      <c r="AA61" s="174"/>
      <c r="AB61" s="174"/>
      <c r="AC61" s="174"/>
      <c r="AD61" s="174"/>
      <c r="AE61" s="176"/>
      <c r="AF61" s="176"/>
      <c r="AG61" s="176"/>
      <c r="AH61" s="176"/>
      <c r="AI61" s="176"/>
      <c r="AJ61" s="178"/>
      <c r="AK61" s="178"/>
      <c r="AL61" s="178"/>
      <c r="AM61" s="178"/>
      <c r="AN61" s="178"/>
      <c r="AO61" s="176"/>
      <c r="AP61" s="176"/>
      <c r="AQ61" s="176"/>
      <c r="AR61" s="176"/>
      <c r="AS61" s="180"/>
    </row>
    <row r="62" spans="1:45" ht="12" customHeight="1" thickBot="1"/>
    <row r="63" spans="1:45" ht="12" customHeight="1">
      <c r="AF63" s="181" t="s">
        <v>95</v>
      </c>
      <c r="AG63" s="182"/>
      <c r="AH63" s="182"/>
      <c r="AI63" s="182"/>
      <c r="AJ63" s="182"/>
      <c r="AK63" s="183"/>
      <c r="AL63" s="187">
        <f t="shared" ref="AL63" si="3">SUM(AO25:AS34)</f>
        <v>0</v>
      </c>
      <c r="AM63" s="188"/>
      <c r="AN63" s="188"/>
      <c r="AO63" s="188"/>
      <c r="AP63" s="188"/>
      <c r="AQ63" s="188"/>
      <c r="AR63" s="188"/>
      <c r="AS63" s="189"/>
    </row>
    <row r="64" spans="1:45" ht="12" customHeight="1" thickBot="1">
      <c r="AF64" s="184"/>
      <c r="AG64" s="185"/>
      <c r="AH64" s="185"/>
      <c r="AI64" s="185"/>
      <c r="AJ64" s="185"/>
      <c r="AK64" s="186"/>
      <c r="AL64" s="190"/>
      <c r="AM64" s="191"/>
      <c r="AN64" s="191"/>
      <c r="AO64" s="191"/>
      <c r="AP64" s="191"/>
      <c r="AQ64" s="191"/>
      <c r="AR64" s="191"/>
      <c r="AS64" s="192"/>
    </row>
    <row r="66" spans="1:45" ht="12" customHeight="1">
      <c r="A66" s="162" t="s">
        <v>106</v>
      </c>
      <c r="B66" s="162"/>
      <c r="C66" s="162"/>
      <c r="D66" s="162"/>
      <c r="E66" s="162"/>
      <c r="F66" s="162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8" t="s">
        <v>107</v>
      </c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</row>
    <row r="67" spans="1:45" ht="12" customHeight="1">
      <c r="A67" s="163"/>
      <c r="B67" s="163"/>
      <c r="C67" s="163"/>
      <c r="D67" s="163"/>
      <c r="E67" s="163"/>
      <c r="F67" s="163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</row>
    <row r="68" spans="1:45" ht="12" customHeight="1">
      <c r="A68" s="163"/>
      <c r="B68" s="163"/>
      <c r="C68" s="163"/>
      <c r="D68" s="163"/>
      <c r="E68" s="163"/>
      <c r="F68" s="163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9" t="s">
        <v>108</v>
      </c>
      <c r="AI68" s="169"/>
      <c r="AJ68" s="169"/>
      <c r="AK68" s="169"/>
      <c r="AL68" s="169" t="s">
        <v>108</v>
      </c>
      <c r="AM68" s="169"/>
      <c r="AN68" s="169"/>
      <c r="AO68" s="169"/>
      <c r="AP68" s="169" t="s">
        <v>108</v>
      </c>
      <c r="AQ68" s="169"/>
      <c r="AR68" s="169"/>
      <c r="AS68" s="169"/>
    </row>
    <row r="69" spans="1:45" ht="12" customHeight="1">
      <c r="A69" s="163"/>
      <c r="B69" s="163"/>
      <c r="C69" s="163"/>
      <c r="D69" s="163"/>
      <c r="E69" s="163"/>
      <c r="F69" s="163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</row>
    <row r="70" spans="1:45" ht="12" customHeight="1">
      <c r="A70" s="163"/>
      <c r="B70" s="163"/>
      <c r="C70" s="163"/>
      <c r="D70" s="163"/>
      <c r="E70" s="163"/>
      <c r="F70" s="163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</row>
    <row r="71" spans="1:45" ht="12" customHeight="1">
      <c r="A71" s="163"/>
      <c r="B71" s="163"/>
      <c r="C71" s="163"/>
      <c r="D71" s="163"/>
      <c r="E71" s="163"/>
      <c r="F71" s="163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</row>
    <row r="72" spans="1:45" ht="12" customHeight="1">
      <c r="A72" s="163"/>
      <c r="B72" s="163"/>
      <c r="C72" s="163"/>
      <c r="D72" s="163"/>
      <c r="E72" s="163"/>
      <c r="F72" s="163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</row>
    <row r="73" spans="1:45" ht="12" customHeight="1">
      <c r="A73" s="164"/>
      <c r="B73" s="164"/>
      <c r="C73" s="164"/>
      <c r="D73" s="164"/>
      <c r="E73" s="164"/>
      <c r="F73" s="164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</row>
  </sheetData>
  <sheetProtection algorithmName="SHA-512" hashValue="Ef0hv+jHeWgZYa21laCgymUWEIlLJASISAhaNETwlEXkOCQhETAhjNVLIr+0H37rrFC/dKNktj9d2sIrlqOfnA==" saltValue="gHSu6u4pOtCjw2+5TWRTVQ==" spinCount="100000" sheet="1" objects="1" scenarios="1"/>
  <mergeCells count="153">
    <mergeCell ref="A1:B2"/>
    <mergeCell ref="C1:M2"/>
    <mergeCell ref="P4:S5"/>
    <mergeCell ref="T4:W5"/>
    <mergeCell ref="AC4:AD5"/>
    <mergeCell ref="AE4:AI5"/>
    <mergeCell ref="AD12:AF13"/>
    <mergeCell ref="AG12:AK13"/>
    <mergeCell ref="AL12:AN13"/>
    <mergeCell ref="AO12:AS13"/>
    <mergeCell ref="AD14:AF15"/>
    <mergeCell ref="AG14:AS15"/>
    <mergeCell ref="AC6:AF7"/>
    <mergeCell ref="AG6:AS7"/>
    <mergeCell ref="A8:E10"/>
    <mergeCell ref="F8:Y10"/>
    <mergeCell ref="AC8:AF9"/>
    <mergeCell ref="AG8:AQ9"/>
    <mergeCell ref="AR8:AS9"/>
    <mergeCell ref="AC10:AF11"/>
    <mergeCell ref="AG10:AS11"/>
    <mergeCell ref="A16:G18"/>
    <mergeCell ref="H16:T18"/>
    <mergeCell ref="U16:Y18"/>
    <mergeCell ref="A20:F21"/>
    <mergeCell ref="A22:C24"/>
    <mergeCell ref="D22:K24"/>
    <mergeCell ref="L22:Q24"/>
    <mergeCell ref="R22:V24"/>
    <mergeCell ref="W22:Y24"/>
    <mergeCell ref="Z22:AD24"/>
    <mergeCell ref="AE22:AI24"/>
    <mergeCell ref="AJ22:AN24"/>
    <mergeCell ref="AO22:AS24"/>
    <mergeCell ref="A25:C26"/>
    <mergeCell ref="D25:K26"/>
    <mergeCell ref="L25:Q26"/>
    <mergeCell ref="R25:V26"/>
    <mergeCell ref="W25:Y26"/>
    <mergeCell ref="Z25:AD26"/>
    <mergeCell ref="AE25:AI26"/>
    <mergeCell ref="AJ25:AN26"/>
    <mergeCell ref="AO25:AS26"/>
    <mergeCell ref="A27:C28"/>
    <mergeCell ref="D27:K28"/>
    <mergeCell ref="L27:Q28"/>
    <mergeCell ref="R27:V28"/>
    <mergeCell ref="W27:Y28"/>
    <mergeCell ref="Z27:AD28"/>
    <mergeCell ref="AE27:AI28"/>
    <mergeCell ref="AJ27:AN28"/>
    <mergeCell ref="AO27:AS28"/>
    <mergeCell ref="A29:C30"/>
    <mergeCell ref="D29:K30"/>
    <mergeCell ref="L29:Q30"/>
    <mergeCell ref="R29:V30"/>
    <mergeCell ref="W29:Y30"/>
    <mergeCell ref="Z29:AD30"/>
    <mergeCell ref="AE29:AI30"/>
    <mergeCell ref="AJ29:AN30"/>
    <mergeCell ref="AO29:AS30"/>
    <mergeCell ref="A31:C32"/>
    <mergeCell ref="D31:K32"/>
    <mergeCell ref="L31:Q32"/>
    <mergeCell ref="R31:V32"/>
    <mergeCell ref="W31:Y32"/>
    <mergeCell ref="Z31:AD32"/>
    <mergeCell ref="AE31:AI32"/>
    <mergeCell ref="AJ31:AN32"/>
    <mergeCell ref="AO31:AS32"/>
    <mergeCell ref="AE33:AI34"/>
    <mergeCell ref="AJ33:AN34"/>
    <mergeCell ref="AO33:AS34"/>
    <mergeCell ref="W36:AD37"/>
    <mergeCell ref="AE36:AI37"/>
    <mergeCell ref="AJ36:AN37"/>
    <mergeCell ref="AO36:AS37"/>
    <mergeCell ref="A33:C34"/>
    <mergeCell ref="D33:K34"/>
    <mergeCell ref="L33:Q34"/>
    <mergeCell ref="R33:V34"/>
    <mergeCell ref="W33:Y34"/>
    <mergeCell ref="Z33:AD34"/>
    <mergeCell ref="AL41:AS42"/>
    <mergeCell ref="A43:C44"/>
    <mergeCell ref="D43:X44"/>
    <mergeCell ref="Y43:AB44"/>
    <mergeCell ref="AC43:AE44"/>
    <mergeCell ref="AF43:AK44"/>
    <mergeCell ref="AL43:AS44"/>
    <mergeCell ref="A39:F40"/>
    <mergeCell ref="A41:C42"/>
    <mergeCell ref="D41:X42"/>
    <mergeCell ref="Y41:AB42"/>
    <mergeCell ref="AC41:AE42"/>
    <mergeCell ref="AF41:AK42"/>
    <mergeCell ref="A47:C48"/>
    <mergeCell ref="D47:X48"/>
    <mergeCell ref="Y47:AB48"/>
    <mergeCell ref="AC47:AE48"/>
    <mergeCell ref="AF47:AK48"/>
    <mergeCell ref="AL47:AS48"/>
    <mergeCell ref="A45:C46"/>
    <mergeCell ref="D45:X46"/>
    <mergeCell ref="Y45:AB46"/>
    <mergeCell ref="AC45:AE46"/>
    <mergeCell ref="AF45:AK46"/>
    <mergeCell ref="AL45:AS46"/>
    <mergeCell ref="A51:C52"/>
    <mergeCell ref="D51:X52"/>
    <mergeCell ref="Y51:AB52"/>
    <mergeCell ref="AC51:AE52"/>
    <mergeCell ref="AF51:AK52"/>
    <mergeCell ref="AL51:AS52"/>
    <mergeCell ref="A49:C50"/>
    <mergeCell ref="D49:X50"/>
    <mergeCell ref="Y49:AB50"/>
    <mergeCell ref="AC49:AE50"/>
    <mergeCell ref="AF49:AK50"/>
    <mergeCell ref="AL49:AS50"/>
    <mergeCell ref="A55:C56"/>
    <mergeCell ref="D55:X56"/>
    <mergeCell ref="Y55:AB56"/>
    <mergeCell ref="AC55:AE56"/>
    <mergeCell ref="AF55:AK56"/>
    <mergeCell ref="AL55:AS56"/>
    <mergeCell ref="A53:C54"/>
    <mergeCell ref="D53:X54"/>
    <mergeCell ref="Y53:AB54"/>
    <mergeCell ref="AC53:AE54"/>
    <mergeCell ref="AF53:AK54"/>
    <mergeCell ref="AL53:AS54"/>
    <mergeCell ref="W60:AD61"/>
    <mergeCell ref="AE60:AI61"/>
    <mergeCell ref="AJ60:AN61"/>
    <mergeCell ref="AO60:AS61"/>
    <mergeCell ref="AF63:AK64"/>
    <mergeCell ref="AL63:AS64"/>
    <mergeCell ref="A57:C58"/>
    <mergeCell ref="D57:X58"/>
    <mergeCell ref="Y57:AB58"/>
    <mergeCell ref="AC57:AE58"/>
    <mergeCell ref="AF57:AK58"/>
    <mergeCell ref="AL57:AS58"/>
    <mergeCell ref="A66:F73"/>
    <mergeCell ref="G66:AG73"/>
    <mergeCell ref="AH66:AS67"/>
    <mergeCell ref="AH68:AK69"/>
    <mergeCell ref="AL68:AO69"/>
    <mergeCell ref="AP68:AS69"/>
    <mergeCell ref="AH70:AK73"/>
    <mergeCell ref="AL70:AO73"/>
    <mergeCell ref="AP70:AS73"/>
  </mergeCells>
  <phoneticPr fontId="7"/>
  <printOptions horizontalCentered="1"/>
  <pageMargins left="0.19685039370078741" right="0.19685039370078741" top="0.59055118110236227" bottom="0.19685039370078741" header="0.31496062992125984" footer="0.31496062992125984"/>
  <pageSetup paperSize="9" scale="85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05BD9-93DE-43F4-AD18-843C15C7E96B}">
  <sheetPr>
    <tabColor rgb="FFFFFF00"/>
  </sheetPr>
  <dimension ref="A1:N51"/>
  <sheetViews>
    <sheetView showGridLines="0" view="pageBreakPreview" zoomScale="85" zoomScaleNormal="85" zoomScaleSheetLayoutView="85" workbookViewId="0">
      <selection sqref="A1:B2"/>
    </sheetView>
  </sheetViews>
  <sheetFormatPr defaultRowHeight="18.75"/>
  <cols>
    <col min="1" max="1" width="2.75" bestFit="1" customWidth="1"/>
    <col min="2" max="2" width="10" customWidth="1"/>
    <col min="3" max="3" width="7.5" customWidth="1"/>
    <col min="4" max="7" width="12.625" customWidth="1"/>
    <col min="8" max="8" width="2.75" customWidth="1"/>
    <col min="11" max="11" width="11.5" customWidth="1"/>
    <col min="12" max="12" width="7.375" customWidth="1"/>
    <col min="13" max="14" width="12.625" customWidth="1"/>
  </cols>
  <sheetData>
    <row r="1" spans="1:14" ht="24.75" customHeight="1">
      <c r="B1" s="38" t="s">
        <v>62</v>
      </c>
      <c r="C1" s="328" t="str">
        <f>IF(工事!$C$1="","",工事!$C$1)</f>
        <v/>
      </c>
      <c r="D1" s="329"/>
      <c r="E1" s="38" t="s">
        <v>48</v>
      </c>
      <c r="F1" s="58"/>
    </row>
    <row r="2" spans="1:14" s="20" customFormat="1" ht="6.75" customHeight="1"/>
    <row r="3" spans="1:14" ht="30" customHeight="1">
      <c r="B3" s="23" t="s">
        <v>40</v>
      </c>
      <c r="C3" s="286"/>
      <c r="D3" s="287"/>
      <c r="E3" s="287"/>
      <c r="F3" s="288"/>
      <c r="G3" s="289"/>
    </row>
    <row r="4" spans="1:14" s="20" customFormat="1" ht="6.75" customHeight="1"/>
    <row r="5" spans="1:14" ht="15.75" customHeight="1">
      <c r="C5" s="21" t="s">
        <v>41</v>
      </c>
      <c r="D5" s="22"/>
      <c r="E5" t="s">
        <v>42</v>
      </c>
    </row>
    <row r="6" spans="1:14" ht="24.75" customHeight="1" thickBot="1">
      <c r="A6" s="51" t="s">
        <v>45</v>
      </c>
      <c r="D6" s="24"/>
      <c r="E6" s="24"/>
      <c r="F6" s="24"/>
      <c r="G6" s="24"/>
      <c r="H6" s="51" t="s">
        <v>46</v>
      </c>
    </row>
    <row r="7" spans="1:14" ht="18.75" customHeight="1">
      <c r="A7" s="309">
        <v>1</v>
      </c>
      <c r="B7" s="292" t="s">
        <v>31</v>
      </c>
      <c r="C7" s="293"/>
      <c r="D7" s="297"/>
      <c r="E7" s="298"/>
      <c r="F7" s="298"/>
      <c r="G7" s="299"/>
      <c r="H7" s="309">
        <v>1</v>
      </c>
      <c r="I7" s="292" t="s">
        <v>38</v>
      </c>
      <c r="J7" s="293"/>
      <c r="K7" s="317"/>
      <c r="L7" s="318"/>
      <c r="M7" s="318"/>
      <c r="N7" s="319"/>
    </row>
    <row r="8" spans="1:14" ht="18.75" customHeight="1">
      <c r="A8" s="310"/>
      <c r="B8" s="290" t="s">
        <v>37</v>
      </c>
      <c r="C8" s="291"/>
      <c r="D8" s="300"/>
      <c r="E8" s="301"/>
      <c r="F8" s="301"/>
      <c r="G8" s="302"/>
      <c r="H8" s="310"/>
      <c r="I8" s="290" t="s">
        <v>39</v>
      </c>
      <c r="J8" s="291"/>
      <c r="K8" s="320"/>
      <c r="L8" s="321"/>
      <c r="M8" s="321"/>
      <c r="N8" s="322"/>
    </row>
    <row r="9" spans="1:14" ht="18.75" customHeight="1" thickBot="1">
      <c r="A9" s="310"/>
      <c r="B9" s="290" t="s">
        <v>32</v>
      </c>
      <c r="C9" s="291"/>
      <c r="D9" s="303"/>
      <c r="E9" s="304"/>
      <c r="F9" s="304"/>
      <c r="G9" s="305"/>
      <c r="H9" s="311"/>
      <c r="I9" s="323" t="s">
        <v>44</v>
      </c>
      <c r="J9" s="282"/>
      <c r="K9" s="27"/>
      <c r="L9" s="27"/>
      <c r="M9" s="28"/>
      <c r="N9" s="29" t="str">
        <f>IF(AND(K9="",M9=""),"",IF(AND(K9="",M9&gt;0),M9,K9*M9))</f>
        <v/>
      </c>
    </row>
    <row r="10" spans="1:14" ht="18.75" customHeight="1">
      <c r="A10" s="310"/>
      <c r="B10" s="290" t="s">
        <v>33</v>
      </c>
      <c r="C10" s="291"/>
      <c r="D10" s="306"/>
      <c r="E10" s="307"/>
      <c r="F10" s="307"/>
      <c r="G10" s="308"/>
      <c r="H10" s="309">
        <v>2</v>
      </c>
      <c r="I10" s="292" t="s">
        <v>38</v>
      </c>
      <c r="J10" s="293"/>
      <c r="K10" s="317"/>
      <c r="L10" s="324"/>
      <c r="M10" s="324"/>
      <c r="N10" s="325"/>
    </row>
    <row r="11" spans="1:14" ht="18.75" customHeight="1">
      <c r="A11" s="310"/>
      <c r="B11" s="290" t="s">
        <v>43</v>
      </c>
      <c r="C11" s="291"/>
      <c r="D11" s="294" t="str">
        <f>IF(OR(D9="",D9=0),"",D10/D9)</f>
        <v/>
      </c>
      <c r="E11" s="295"/>
      <c r="F11" s="295"/>
      <c r="G11" s="296"/>
      <c r="H11" s="310"/>
      <c r="I11" s="290" t="s">
        <v>39</v>
      </c>
      <c r="J11" s="291"/>
      <c r="K11" s="320"/>
      <c r="L11" s="321"/>
      <c r="M11" s="321"/>
      <c r="N11" s="322"/>
    </row>
    <row r="12" spans="1:14" ht="18.75" customHeight="1" thickBot="1">
      <c r="A12" s="310"/>
      <c r="B12" s="290" t="s">
        <v>34</v>
      </c>
      <c r="C12" s="291"/>
      <c r="D12" s="312"/>
      <c r="E12" s="99"/>
      <c r="F12" s="99"/>
      <c r="G12" s="313"/>
      <c r="H12" s="311"/>
      <c r="I12" s="323" t="s">
        <v>44</v>
      </c>
      <c r="J12" s="282"/>
      <c r="K12" s="27"/>
      <c r="L12" s="27"/>
      <c r="M12" s="28"/>
      <c r="N12" s="29" t="str">
        <f>IF(AND(K12="",M12=""),"",IF(AND(K12="",M12&gt;0),M12,K12*M12))</f>
        <v/>
      </c>
    </row>
    <row r="13" spans="1:14" ht="18.75" customHeight="1">
      <c r="A13" s="310"/>
      <c r="B13" s="290" t="s">
        <v>35</v>
      </c>
      <c r="C13" s="291"/>
      <c r="D13" s="314" t="str">
        <f>IF(D10="","",D10-D12)</f>
        <v/>
      </c>
      <c r="E13" s="315"/>
      <c r="F13" s="315"/>
      <c r="G13" s="316"/>
      <c r="H13" s="309">
        <v>3</v>
      </c>
      <c r="I13" s="292" t="s">
        <v>38</v>
      </c>
      <c r="J13" s="293"/>
      <c r="K13" s="317"/>
      <c r="L13" s="324"/>
      <c r="M13" s="324"/>
      <c r="N13" s="325"/>
    </row>
    <row r="14" spans="1:14" ht="18.75" customHeight="1" thickBot="1">
      <c r="A14" s="311"/>
      <c r="B14" s="281" t="s">
        <v>36</v>
      </c>
      <c r="C14" s="282"/>
      <c r="D14" s="283" t="str">
        <f>IF(D10="","",D9-D12-D13)</f>
        <v/>
      </c>
      <c r="E14" s="284"/>
      <c r="F14" s="284"/>
      <c r="G14" s="285"/>
      <c r="H14" s="310"/>
      <c r="I14" s="290" t="s">
        <v>39</v>
      </c>
      <c r="J14" s="291"/>
      <c r="K14" s="320"/>
      <c r="L14" s="321"/>
      <c r="M14" s="321"/>
      <c r="N14" s="322"/>
    </row>
    <row r="15" spans="1:14" ht="18.75" customHeight="1" thickBot="1">
      <c r="A15" s="309">
        <v>2</v>
      </c>
      <c r="B15" s="292" t="s">
        <v>31</v>
      </c>
      <c r="C15" s="293"/>
      <c r="D15" s="297"/>
      <c r="E15" s="298"/>
      <c r="F15" s="298"/>
      <c r="G15" s="299"/>
      <c r="H15" s="311"/>
      <c r="I15" s="323" t="s">
        <v>44</v>
      </c>
      <c r="J15" s="282"/>
      <c r="K15" s="27"/>
      <c r="L15" s="27"/>
      <c r="M15" s="28"/>
      <c r="N15" s="29" t="str">
        <f>IF(AND(K15="",M15=""),"",IF(AND(K15="",M15&gt;0),M15,K15*M15))</f>
        <v/>
      </c>
    </row>
    <row r="16" spans="1:14" ht="18.75" customHeight="1">
      <c r="A16" s="310"/>
      <c r="B16" s="290" t="s">
        <v>37</v>
      </c>
      <c r="C16" s="291"/>
      <c r="D16" s="300"/>
      <c r="E16" s="301"/>
      <c r="F16" s="301"/>
      <c r="G16" s="302"/>
      <c r="H16" s="309">
        <v>4</v>
      </c>
      <c r="I16" s="292" t="s">
        <v>38</v>
      </c>
      <c r="J16" s="293"/>
      <c r="K16" s="317"/>
      <c r="L16" s="324"/>
      <c r="M16" s="324"/>
      <c r="N16" s="325"/>
    </row>
    <row r="17" spans="1:14" ht="18.75" customHeight="1">
      <c r="A17" s="310"/>
      <c r="B17" s="290" t="s">
        <v>32</v>
      </c>
      <c r="C17" s="291"/>
      <c r="D17" s="303"/>
      <c r="E17" s="304"/>
      <c r="F17" s="304"/>
      <c r="G17" s="305"/>
      <c r="H17" s="310"/>
      <c r="I17" s="290" t="s">
        <v>39</v>
      </c>
      <c r="J17" s="291"/>
      <c r="K17" s="320"/>
      <c r="L17" s="321"/>
      <c r="M17" s="321"/>
      <c r="N17" s="322"/>
    </row>
    <row r="18" spans="1:14" ht="18.75" customHeight="1" thickBot="1">
      <c r="A18" s="310"/>
      <c r="B18" s="290" t="s">
        <v>33</v>
      </c>
      <c r="C18" s="291"/>
      <c r="D18" s="306"/>
      <c r="E18" s="307"/>
      <c r="F18" s="307"/>
      <c r="G18" s="308"/>
      <c r="H18" s="311"/>
      <c r="I18" s="323" t="s">
        <v>44</v>
      </c>
      <c r="J18" s="282"/>
      <c r="K18" s="27"/>
      <c r="L18" s="27"/>
      <c r="M18" s="28"/>
      <c r="N18" s="29" t="str">
        <f>IF(AND(K18="",M18=""),"",IF(AND(K18="",M18&gt;0),M18,K18*M18))</f>
        <v/>
      </c>
    </row>
    <row r="19" spans="1:14" ht="18.75" customHeight="1">
      <c r="A19" s="310"/>
      <c r="B19" s="290" t="s">
        <v>43</v>
      </c>
      <c r="C19" s="291"/>
      <c r="D19" s="294" t="str">
        <f>IF(OR(D17="",D17=0),"",D18/D17)</f>
        <v/>
      </c>
      <c r="E19" s="295"/>
      <c r="F19" s="295"/>
      <c r="G19" s="296"/>
      <c r="H19" s="309">
        <v>5</v>
      </c>
      <c r="I19" s="292" t="s">
        <v>38</v>
      </c>
      <c r="J19" s="293"/>
      <c r="K19" s="317"/>
      <c r="L19" s="324"/>
      <c r="M19" s="324"/>
      <c r="N19" s="325"/>
    </row>
    <row r="20" spans="1:14" ht="18.75" customHeight="1">
      <c r="A20" s="310"/>
      <c r="B20" s="290" t="s">
        <v>34</v>
      </c>
      <c r="C20" s="291"/>
      <c r="D20" s="312"/>
      <c r="E20" s="99"/>
      <c r="F20" s="99"/>
      <c r="G20" s="313"/>
      <c r="H20" s="310"/>
      <c r="I20" s="290" t="s">
        <v>39</v>
      </c>
      <c r="J20" s="291"/>
      <c r="K20" s="320"/>
      <c r="L20" s="321"/>
      <c r="M20" s="321"/>
      <c r="N20" s="322"/>
    </row>
    <row r="21" spans="1:14" ht="18.75" customHeight="1" thickBot="1">
      <c r="A21" s="310"/>
      <c r="B21" s="290" t="s">
        <v>35</v>
      </c>
      <c r="C21" s="291"/>
      <c r="D21" s="314" t="str">
        <f>IF(D18="","",D18-D20)</f>
        <v/>
      </c>
      <c r="E21" s="315"/>
      <c r="F21" s="315"/>
      <c r="G21" s="316"/>
      <c r="H21" s="311"/>
      <c r="I21" s="323" t="s">
        <v>44</v>
      </c>
      <c r="J21" s="282"/>
      <c r="K21" s="27"/>
      <c r="L21" s="27"/>
      <c r="M21" s="28"/>
      <c r="N21" s="29" t="str">
        <f>IF(AND(K21="",M21=""),"",IF(AND(K21="",M21&gt;0),M21,K21*M21))</f>
        <v/>
      </c>
    </row>
    <row r="22" spans="1:14" ht="18.75" customHeight="1" thickBot="1">
      <c r="A22" s="311"/>
      <c r="B22" s="281" t="s">
        <v>36</v>
      </c>
      <c r="C22" s="282"/>
      <c r="D22" s="283" t="str">
        <f>IF(D18="","",D17-D20-D21)</f>
        <v/>
      </c>
      <c r="E22" s="284"/>
      <c r="F22" s="284"/>
      <c r="G22" s="285"/>
      <c r="H22" s="309">
        <v>6</v>
      </c>
      <c r="I22" s="292" t="s">
        <v>38</v>
      </c>
      <c r="J22" s="293"/>
      <c r="K22" s="317"/>
      <c r="L22" s="324"/>
      <c r="M22" s="324"/>
      <c r="N22" s="325"/>
    </row>
    <row r="23" spans="1:14" ht="18.75" customHeight="1">
      <c r="A23" s="309">
        <v>3</v>
      </c>
      <c r="B23" s="292" t="s">
        <v>31</v>
      </c>
      <c r="C23" s="293"/>
      <c r="D23" s="297"/>
      <c r="E23" s="298"/>
      <c r="F23" s="298"/>
      <c r="G23" s="299"/>
      <c r="H23" s="310"/>
      <c r="I23" s="290" t="s">
        <v>39</v>
      </c>
      <c r="J23" s="291"/>
      <c r="K23" s="320"/>
      <c r="L23" s="321"/>
      <c r="M23" s="321"/>
      <c r="N23" s="322"/>
    </row>
    <row r="24" spans="1:14" ht="18.75" customHeight="1" thickBot="1">
      <c r="A24" s="310"/>
      <c r="B24" s="290" t="s">
        <v>37</v>
      </c>
      <c r="C24" s="291"/>
      <c r="D24" s="300"/>
      <c r="E24" s="301"/>
      <c r="F24" s="301"/>
      <c r="G24" s="302"/>
      <c r="H24" s="311"/>
      <c r="I24" s="323" t="s">
        <v>44</v>
      </c>
      <c r="J24" s="282"/>
      <c r="K24" s="27"/>
      <c r="L24" s="27"/>
      <c r="M24" s="28"/>
      <c r="N24" s="29" t="str">
        <f>IF(AND(K24="",M24=""),"",IF(AND(K24="",M24&gt;0),M24,K24*M24))</f>
        <v/>
      </c>
    </row>
    <row r="25" spans="1:14" ht="18.75" customHeight="1">
      <c r="A25" s="310"/>
      <c r="B25" s="290" t="s">
        <v>32</v>
      </c>
      <c r="C25" s="291"/>
      <c r="D25" s="303"/>
      <c r="E25" s="304"/>
      <c r="F25" s="304"/>
      <c r="G25" s="305"/>
      <c r="H25" s="309">
        <v>7</v>
      </c>
      <c r="I25" s="292" t="s">
        <v>38</v>
      </c>
      <c r="J25" s="293"/>
      <c r="K25" s="317"/>
      <c r="L25" s="324"/>
      <c r="M25" s="324"/>
      <c r="N25" s="325"/>
    </row>
    <row r="26" spans="1:14" ht="18.75" customHeight="1">
      <c r="A26" s="310"/>
      <c r="B26" s="290" t="s">
        <v>33</v>
      </c>
      <c r="C26" s="291"/>
      <c r="D26" s="306"/>
      <c r="E26" s="307"/>
      <c r="F26" s="307"/>
      <c r="G26" s="308"/>
      <c r="H26" s="310"/>
      <c r="I26" s="290" t="s">
        <v>39</v>
      </c>
      <c r="J26" s="291"/>
      <c r="K26" s="320"/>
      <c r="L26" s="321"/>
      <c r="M26" s="321"/>
      <c r="N26" s="322"/>
    </row>
    <row r="27" spans="1:14" ht="18.75" customHeight="1" thickBot="1">
      <c r="A27" s="310"/>
      <c r="B27" s="290" t="s">
        <v>43</v>
      </c>
      <c r="C27" s="291"/>
      <c r="D27" s="294" t="str">
        <f>IF(OR(D25="",D25=0),"",D26/D25)</f>
        <v/>
      </c>
      <c r="E27" s="295"/>
      <c r="F27" s="295"/>
      <c r="G27" s="296"/>
      <c r="H27" s="311"/>
      <c r="I27" s="323" t="s">
        <v>44</v>
      </c>
      <c r="J27" s="282"/>
      <c r="K27" s="27"/>
      <c r="L27" s="27"/>
      <c r="M27" s="28"/>
      <c r="N27" s="29" t="str">
        <f>IF(AND(K27="",M27=""),"",IF(AND(K27="",M27&gt;0),M27,K27*M27))</f>
        <v/>
      </c>
    </row>
    <row r="28" spans="1:14" ht="18.75" customHeight="1">
      <c r="A28" s="310"/>
      <c r="B28" s="290" t="s">
        <v>34</v>
      </c>
      <c r="C28" s="291"/>
      <c r="D28" s="312"/>
      <c r="E28" s="99"/>
      <c r="F28" s="99"/>
      <c r="G28" s="313"/>
      <c r="H28" s="309">
        <v>8</v>
      </c>
      <c r="I28" s="292" t="s">
        <v>38</v>
      </c>
      <c r="J28" s="293"/>
      <c r="K28" s="317"/>
      <c r="L28" s="324"/>
      <c r="M28" s="324"/>
      <c r="N28" s="325"/>
    </row>
    <row r="29" spans="1:14" ht="18.75" customHeight="1">
      <c r="A29" s="310"/>
      <c r="B29" s="290" t="s">
        <v>35</v>
      </c>
      <c r="C29" s="291"/>
      <c r="D29" s="314" t="str">
        <f>IF(OR(D26="",D26=0),"",D26-D28)</f>
        <v/>
      </c>
      <c r="E29" s="315"/>
      <c r="F29" s="315"/>
      <c r="G29" s="316"/>
      <c r="H29" s="310"/>
      <c r="I29" s="290" t="s">
        <v>39</v>
      </c>
      <c r="J29" s="291"/>
      <c r="K29" s="320"/>
      <c r="L29" s="321"/>
      <c r="M29" s="321"/>
      <c r="N29" s="322"/>
    </row>
    <row r="30" spans="1:14" ht="18.75" customHeight="1" thickBot="1">
      <c r="A30" s="311"/>
      <c r="B30" s="281" t="s">
        <v>36</v>
      </c>
      <c r="C30" s="282"/>
      <c r="D30" s="283" t="str">
        <f>IF(D26="","",D25-D28-D29)</f>
        <v/>
      </c>
      <c r="E30" s="284"/>
      <c r="F30" s="284"/>
      <c r="G30" s="285"/>
      <c r="H30" s="311"/>
      <c r="I30" s="323" t="s">
        <v>44</v>
      </c>
      <c r="J30" s="282"/>
      <c r="K30" s="27"/>
      <c r="L30" s="27"/>
      <c r="M30" s="28"/>
      <c r="N30" s="29" t="str">
        <f>IF(AND(K30="",M30=""),"",IF(AND(K30="",M30&gt;0),M30,K30*M30))</f>
        <v/>
      </c>
    </row>
    <row r="31" spans="1:14" ht="18.75" customHeight="1">
      <c r="A31" s="309">
        <v>4</v>
      </c>
      <c r="B31" s="292" t="s">
        <v>31</v>
      </c>
      <c r="C31" s="293"/>
      <c r="D31" s="297"/>
      <c r="E31" s="298"/>
      <c r="F31" s="298"/>
      <c r="G31" s="299"/>
    </row>
    <row r="32" spans="1:14" ht="18.75" customHeight="1">
      <c r="A32" s="310"/>
      <c r="B32" s="290" t="s">
        <v>37</v>
      </c>
      <c r="C32" s="291"/>
      <c r="D32" s="300"/>
      <c r="E32" s="301"/>
      <c r="F32" s="301"/>
      <c r="G32" s="302"/>
    </row>
    <row r="33" spans="1:7" ht="18.75" customHeight="1">
      <c r="A33" s="310"/>
      <c r="B33" s="290" t="s">
        <v>32</v>
      </c>
      <c r="C33" s="291"/>
      <c r="D33" s="303"/>
      <c r="E33" s="304"/>
      <c r="F33" s="304"/>
      <c r="G33" s="305"/>
    </row>
    <row r="34" spans="1:7" ht="18.75" customHeight="1">
      <c r="A34" s="310"/>
      <c r="B34" s="290" t="s">
        <v>33</v>
      </c>
      <c r="C34" s="291"/>
      <c r="D34" s="306"/>
      <c r="E34" s="307"/>
      <c r="F34" s="307"/>
      <c r="G34" s="308"/>
    </row>
    <row r="35" spans="1:7" ht="18.75" customHeight="1">
      <c r="A35" s="310"/>
      <c r="B35" s="290" t="s">
        <v>43</v>
      </c>
      <c r="C35" s="291"/>
      <c r="D35" s="294" t="str">
        <f>IF(OR(D33="",D33=0),"",D34/D33)</f>
        <v/>
      </c>
      <c r="E35" s="295"/>
      <c r="F35" s="295"/>
      <c r="G35" s="296"/>
    </row>
    <row r="36" spans="1:7" ht="18.75" customHeight="1">
      <c r="A36" s="310"/>
      <c r="B36" s="290" t="s">
        <v>34</v>
      </c>
      <c r="C36" s="291"/>
      <c r="D36" s="312"/>
      <c r="E36" s="99"/>
      <c r="F36" s="99"/>
      <c r="G36" s="313"/>
    </row>
    <row r="37" spans="1:7" ht="18.75" customHeight="1">
      <c r="A37" s="310"/>
      <c r="B37" s="290" t="s">
        <v>35</v>
      </c>
      <c r="C37" s="291"/>
      <c r="D37" s="314" t="str">
        <f>IF(D34="","",D34-D36)</f>
        <v/>
      </c>
      <c r="E37" s="315"/>
      <c r="F37" s="315"/>
      <c r="G37" s="316"/>
    </row>
    <row r="38" spans="1:7" ht="18.75" customHeight="1" thickBot="1">
      <c r="A38" s="311"/>
      <c r="B38" s="281" t="s">
        <v>36</v>
      </c>
      <c r="C38" s="282"/>
      <c r="D38" s="283" t="str">
        <f>IF(D34="","",D33-D36-D37)</f>
        <v/>
      </c>
      <c r="E38" s="284"/>
      <c r="F38" s="284"/>
      <c r="G38" s="285"/>
    </row>
    <row r="39" spans="1:7" ht="18.75" customHeight="1">
      <c r="A39" s="309">
        <v>5</v>
      </c>
      <c r="B39" s="292" t="s">
        <v>31</v>
      </c>
      <c r="C39" s="293"/>
      <c r="D39" s="297"/>
      <c r="E39" s="298"/>
      <c r="F39" s="298"/>
      <c r="G39" s="299"/>
    </row>
    <row r="40" spans="1:7" ht="18.75" customHeight="1">
      <c r="A40" s="310"/>
      <c r="B40" s="290" t="s">
        <v>37</v>
      </c>
      <c r="C40" s="291"/>
      <c r="D40" s="300"/>
      <c r="E40" s="301"/>
      <c r="F40" s="301"/>
      <c r="G40" s="302"/>
    </row>
    <row r="41" spans="1:7" ht="18.75" customHeight="1">
      <c r="A41" s="310"/>
      <c r="B41" s="290" t="s">
        <v>32</v>
      </c>
      <c r="C41" s="291"/>
      <c r="D41" s="303"/>
      <c r="E41" s="304"/>
      <c r="F41" s="304"/>
      <c r="G41" s="305"/>
    </row>
    <row r="42" spans="1:7" ht="18.75" customHeight="1">
      <c r="A42" s="310"/>
      <c r="B42" s="290" t="s">
        <v>33</v>
      </c>
      <c r="C42" s="291"/>
      <c r="D42" s="306"/>
      <c r="E42" s="307"/>
      <c r="F42" s="307"/>
      <c r="G42" s="308"/>
    </row>
    <row r="43" spans="1:7" ht="18.75" customHeight="1">
      <c r="A43" s="310"/>
      <c r="B43" s="290" t="s">
        <v>43</v>
      </c>
      <c r="C43" s="291"/>
      <c r="D43" s="294" t="str">
        <f>IF(OR(D41="",D41=0),"",D42/D41)</f>
        <v/>
      </c>
      <c r="E43" s="295"/>
      <c r="F43" s="295"/>
      <c r="G43" s="296"/>
    </row>
    <row r="44" spans="1:7" ht="18.75" customHeight="1">
      <c r="A44" s="310"/>
      <c r="B44" s="290" t="s">
        <v>34</v>
      </c>
      <c r="C44" s="291"/>
      <c r="D44" s="312"/>
      <c r="E44" s="99"/>
      <c r="F44" s="99"/>
      <c r="G44" s="313"/>
    </row>
    <row r="45" spans="1:7" ht="18.75" customHeight="1">
      <c r="A45" s="310"/>
      <c r="B45" s="290" t="s">
        <v>35</v>
      </c>
      <c r="C45" s="291"/>
      <c r="D45" s="314" t="str">
        <f>IF(D42="","",D42-D44)</f>
        <v/>
      </c>
      <c r="E45" s="315"/>
      <c r="F45" s="315"/>
      <c r="G45" s="316"/>
    </row>
    <row r="46" spans="1:7" ht="18.75" customHeight="1" thickBot="1">
      <c r="A46" s="311"/>
      <c r="B46" s="281" t="s">
        <v>36</v>
      </c>
      <c r="C46" s="282"/>
      <c r="D46" s="283" t="str">
        <f>IF(D42="","",D41-D44-D45)</f>
        <v/>
      </c>
      <c r="E46" s="284"/>
      <c r="F46" s="284"/>
      <c r="G46" s="285"/>
    </row>
    <row r="47" spans="1:7" ht="18.75" customHeight="1">
      <c r="B47" s="25"/>
      <c r="C47" s="25"/>
      <c r="D47" s="26"/>
      <c r="E47" s="26"/>
      <c r="F47" s="26"/>
      <c r="G47" s="26"/>
    </row>
    <row r="48" spans="1:7" ht="15.75" customHeight="1">
      <c r="C48" s="9"/>
    </row>
    <row r="49" ht="15.75" customHeight="1"/>
    <row r="50" ht="15.75" customHeight="1"/>
    <row r="51" ht="15.75" customHeight="1"/>
  </sheetData>
  <sheetProtection algorithmName="SHA-512" hashValue="1O4xekKbBlKr+hHWJvQbZK+UHRqEnXw5pocuQQH6wHoW3BWrqjkQgdACqdFd7BI06Eiu12WlYl5rTfQ9QILXFg==" saltValue="Ax5Lif4UJfsdM4mx1Og1bg==" spinCount="100000" sheet="1" objects="1" scenarios="1"/>
  <mergeCells count="135">
    <mergeCell ref="I7:J7"/>
    <mergeCell ref="K7:N7"/>
    <mergeCell ref="B8:C8"/>
    <mergeCell ref="D8:G8"/>
    <mergeCell ref="I8:J8"/>
    <mergeCell ref="K8:N8"/>
    <mergeCell ref="C1:D1"/>
    <mergeCell ref="C3:G3"/>
    <mergeCell ref="A7:A14"/>
    <mergeCell ref="B7:C7"/>
    <mergeCell ref="D7:G7"/>
    <mergeCell ref="H7:H9"/>
    <mergeCell ref="B9:C9"/>
    <mergeCell ref="D9:G9"/>
    <mergeCell ref="B12:C12"/>
    <mergeCell ref="D12:G12"/>
    <mergeCell ref="I9:J9"/>
    <mergeCell ref="B10:C10"/>
    <mergeCell ref="D10:G10"/>
    <mergeCell ref="H10:H12"/>
    <mergeCell ref="I10:J10"/>
    <mergeCell ref="K10:N10"/>
    <mergeCell ref="B11:C11"/>
    <mergeCell ref="D11:G11"/>
    <mergeCell ref="I11:J11"/>
    <mergeCell ref="K11:N11"/>
    <mergeCell ref="I12:J12"/>
    <mergeCell ref="B13:C13"/>
    <mergeCell ref="D13:G13"/>
    <mergeCell ref="H13:H15"/>
    <mergeCell ref="I13:J13"/>
    <mergeCell ref="K13:N13"/>
    <mergeCell ref="B14:C14"/>
    <mergeCell ref="D14:G14"/>
    <mergeCell ref="I14:J14"/>
    <mergeCell ref="K14:N14"/>
    <mergeCell ref="K16:N16"/>
    <mergeCell ref="B17:C17"/>
    <mergeCell ref="D17:G17"/>
    <mergeCell ref="I17:J17"/>
    <mergeCell ref="K17:N17"/>
    <mergeCell ref="B18:C18"/>
    <mergeCell ref="D18:G18"/>
    <mergeCell ref="I18:J18"/>
    <mergeCell ref="A15:A22"/>
    <mergeCell ref="B15:C15"/>
    <mergeCell ref="D15:G15"/>
    <mergeCell ref="I15:J15"/>
    <mergeCell ref="B16:C16"/>
    <mergeCell ref="D16:G16"/>
    <mergeCell ref="H16:H18"/>
    <mergeCell ref="I16:J16"/>
    <mergeCell ref="B19:C19"/>
    <mergeCell ref="D19:G19"/>
    <mergeCell ref="H19:H21"/>
    <mergeCell ref="I19:J19"/>
    <mergeCell ref="K19:N19"/>
    <mergeCell ref="B20:C20"/>
    <mergeCell ref="D20:G20"/>
    <mergeCell ref="I20:J20"/>
    <mergeCell ref="K20:N20"/>
    <mergeCell ref="B21:C21"/>
    <mergeCell ref="D21:G21"/>
    <mergeCell ref="I21:J21"/>
    <mergeCell ref="B22:C22"/>
    <mergeCell ref="D22:G22"/>
    <mergeCell ref="H22:H24"/>
    <mergeCell ref="I22:J22"/>
    <mergeCell ref="K22:N22"/>
    <mergeCell ref="A23:A30"/>
    <mergeCell ref="B23:C23"/>
    <mergeCell ref="D23:G23"/>
    <mergeCell ref="I23:J23"/>
    <mergeCell ref="K23:N23"/>
    <mergeCell ref="K25:N25"/>
    <mergeCell ref="B26:C26"/>
    <mergeCell ref="D26:G26"/>
    <mergeCell ref="I26:J26"/>
    <mergeCell ref="K26:N26"/>
    <mergeCell ref="B27:C27"/>
    <mergeCell ref="D27:G27"/>
    <mergeCell ref="I27:J27"/>
    <mergeCell ref="B24:C24"/>
    <mergeCell ref="D24:G24"/>
    <mergeCell ref="I24:J24"/>
    <mergeCell ref="B25:C25"/>
    <mergeCell ref="D25:G25"/>
    <mergeCell ref="H25:H27"/>
    <mergeCell ref="I25:J25"/>
    <mergeCell ref="B28:C28"/>
    <mergeCell ref="D28:G28"/>
    <mergeCell ref="H28:H30"/>
    <mergeCell ref="I28:J28"/>
    <mergeCell ref="K28:N28"/>
    <mergeCell ref="B29:C29"/>
    <mergeCell ref="D29:G29"/>
    <mergeCell ref="I29:J29"/>
    <mergeCell ref="K29:N29"/>
    <mergeCell ref="B30:C30"/>
    <mergeCell ref="D34:G34"/>
    <mergeCell ref="B35:C35"/>
    <mergeCell ref="D35:G35"/>
    <mergeCell ref="D30:G30"/>
    <mergeCell ref="I30:J30"/>
    <mergeCell ref="B31:C31"/>
    <mergeCell ref="D31:G31"/>
    <mergeCell ref="B32:C32"/>
    <mergeCell ref="D32:G32"/>
    <mergeCell ref="B33:C33"/>
    <mergeCell ref="D33:G33"/>
    <mergeCell ref="B34:C34"/>
    <mergeCell ref="B38:C38"/>
    <mergeCell ref="D38:G38"/>
    <mergeCell ref="A39:A46"/>
    <mergeCell ref="B39:C39"/>
    <mergeCell ref="D39:G39"/>
    <mergeCell ref="B40:C40"/>
    <mergeCell ref="D40:G40"/>
    <mergeCell ref="B41:C41"/>
    <mergeCell ref="D41:G41"/>
    <mergeCell ref="B42:C42"/>
    <mergeCell ref="A31:A38"/>
    <mergeCell ref="B46:C46"/>
    <mergeCell ref="D46:G46"/>
    <mergeCell ref="D42:G42"/>
    <mergeCell ref="B43:C43"/>
    <mergeCell ref="D43:G43"/>
    <mergeCell ref="B44:C44"/>
    <mergeCell ref="D44:G44"/>
    <mergeCell ref="B45:C45"/>
    <mergeCell ref="D45:G45"/>
    <mergeCell ref="B36:C36"/>
    <mergeCell ref="D36:G36"/>
    <mergeCell ref="B37:C37"/>
    <mergeCell ref="D37:G37"/>
  </mergeCells>
  <phoneticPr fontId="7"/>
  <dataValidations count="11">
    <dataValidation type="whole" imeMode="off" operator="greaterThanOrEqual" allowBlank="1" showInputMessage="1" showErrorMessage="1" sqref="D45:D46 D21:D22 D29:D30 D37:D38 D13:D14" xr:uid="{4D349D8B-9FF5-4C8A-A835-1B13F4E9E4E5}">
      <formula1>0</formula1>
    </dataValidation>
    <dataValidation type="whole" imeMode="off" allowBlank="1" showInputMessage="1" showErrorMessage="1" error="注番6桁_x000a_数字のみで入力" sqref="D6:D7 E6:G6 D15 D23 D31 D39" xr:uid="{8B710C71-9AE5-4007-AC86-B4681CDFFDB4}">
      <formula1>0</formula1>
      <formula2>999999</formula2>
    </dataValidation>
    <dataValidation type="textLength" errorStyle="information" imeMode="off" allowBlank="1" showInputMessage="1" prompt="契約金額_x000a_(税込)入力" sqref="D9 D17 D25 D33 D41" xr:uid="{6953C293-7615-4D75-9063-4B178BF61F4D}">
      <formula1>0</formula1>
      <formula2>20</formula2>
    </dataValidation>
    <dataValidation type="whole" errorStyle="information" imeMode="off" operator="greaterThanOrEqual" allowBlank="1" showInputMessage="1" prompt="出来高金額_x000a_(税込)入力" sqref="D10 D18 D26 D34 D42" xr:uid="{BDB54A6A-5636-4E80-827D-16D266B493E2}">
      <formula1>0</formula1>
    </dataValidation>
    <dataValidation errorStyle="information" imeMode="off" allowBlank="1" showInputMessage="1" prompt="既受領額入力" sqref="D12 D20 D28 D36 D44" xr:uid="{CF1F5F44-0138-46B0-A0A0-16D4DD0D5CDA}"/>
    <dataValidation errorStyle="information" imeMode="off" allowBlank="1" showInputMessage="1" prompt="単価_x000a_(税込)入力" sqref="M9 M12 M15 M18 M21 M24 M27 M30" xr:uid="{575BE486-5A44-4A08-8D46-6E17E324225D}"/>
    <dataValidation errorStyle="information" imeMode="on" allowBlank="1" showInputMessage="1" prompt="注文内容入力" sqref="D8:G8 D16:G16 D24:G24 D32:G32 D40:G40" xr:uid="{A9F97403-5438-4DFE-875D-E7CFF9A18587}"/>
    <dataValidation imeMode="on" allowBlank="1" showInputMessage="1" showErrorMessage="1" prompt="摘要_x000a_入力" sqref="K8:N8 K11:N11 K14:N14 K17:N17 K20:N20 K23:N23 K26:N26 K29:N29" xr:uid="{1B92E47C-372D-404E-9554-1B660A72585B}"/>
    <dataValidation errorStyle="information" imeMode="on" allowBlank="1" showInputMessage="1" prompt="工事名を入力" sqref="C3:G3" xr:uid="{914A7061-9B68-4DD1-9D38-C96B57C8A729}"/>
    <dataValidation errorStyle="information" allowBlank="1" showInputMessage="1" showErrorMessage="1" prompt="月日を_x000a_入力" sqref="K7:N7 K10:N10 K13:N13 K16:N16 K19:N19 K22:N22 K25:N25 K28:N28" xr:uid="{81C4FD0E-B93D-4142-99F5-07F347BE1612}"/>
    <dataValidation type="list" imeMode="on" allowBlank="1" showInputMessage="1" showErrorMessage="1" prompt="担当者_x000a_プルダウンより選択" sqref="F1" xr:uid="{0639F62D-C592-48EA-AFC3-F045CB938969}">
      <formula1>"中村,大壁,中野,河西,嘉藤"</formula1>
    </dataValidation>
  </dataValidations>
  <pageMargins left="0.7" right="0.7" top="0.75" bottom="0.75" header="0.3" footer="0.3"/>
  <pageSetup paperSize="9" scale="86" orientation="portrait" r:id="rId1"/>
  <colBreaks count="1" manualBreakCount="1">
    <brk id="7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入力方法</vt:lpstr>
      <vt:lpstr>基本情報</vt:lpstr>
      <vt:lpstr>請求書</vt:lpstr>
      <vt:lpstr>明細</vt:lpstr>
      <vt:lpstr>工事</vt:lpstr>
      <vt:lpstr>明細 (2)</vt:lpstr>
      <vt:lpstr>工事 (2)</vt:lpstr>
      <vt:lpstr>明細 (3)</vt:lpstr>
      <vt:lpstr>工事 (3)</vt:lpstr>
      <vt:lpstr>明細 (4)</vt:lpstr>
      <vt:lpstr>工事 (4)</vt:lpstr>
      <vt:lpstr>明細 (5)</vt:lpstr>
      <vt:lpstr>工事 (5)</vt:lpstr>
      <vt:lpstr>明細 (6)</vt:lpstr>
      <vt:lpstr>工事 (6)</vt:lpstr>
      <vt:lpstr>明細 (7)</vt:lpstr>
      <vt:lpstr>工事 (7)</vt:lpstr>
      <vt:lpstr>明細 (8)</vt:lpstr>
      <vt:lpstr>工事 (8)</vt:lpstr>
      <vt:lpstr>工事!Print_Area</vt:lpstr>
      <vt:lpstr>'工事 (2)'!Print_Area</vt:lpstr>
      <vt:lpstr>'工事 (3)'!Print_Area</vt:lpstr>
      <vt:lpstr>'工事 (4)'!Print_Area</vt:lpstr>
      <vt:lpstr>'工事 (5)'!Print_Area</vt:lpstr>
      <vt:lpstr>'工事 (6)'!Print_Area</vt:lpstr>
      <vt:lpstr>'工事 (7)'!Print_Area</vt:lpstr>
      <vt:lpstr>'工事 (8)'!Print_Area</vt:lpstr>
      <vt:lpstr>請求書!Print_Area</vt:lpstr>
      <vt:lpstr>入力方法!Print_Area</vt:lpstr>
      <vt:lpstr>明細!Print_Area</vt:lpstr>
      <vt:lpstr>'明細 (2)'!Print_Area</vt:lpstr>
      <vt:lpstr>'明細 (3)'!Print_Area</vt:lpstr>
      <vt:lpstr>'明細 (4)'!Print_Area</vt:lpstr>
      <vt:lpstr>'明細 (5)'!Print_Area</vt:lpstr>
      <vt:lpstr>'明細 (6)'!Print_Area</vt:lpstr>
      <vt:lpstr>'明細 (7)'!Print_Area</vt:lpstr>
      <vt:lpstr>'明細 (8)'!Print_Area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k02</dc:creator>
  <cp:keywords/>
  <dc:description/>
  <cp:lastModifiedBy>k02</cp:lastModifiedBy>
  <cp:lastPrinted>2023-05-31T06:32:04Z</cp:lastPrinted>
  <dcterms:created xsi:type="dcterms:W3CDTF">2015-12-21T02:11:20Z</dcterms:created>
  <dcterms:modified xsi:type="dcterms:W3CDTF">2023-10-26T00:02:23Z</dcterms:modified>
  <cp:category/>
</cp:coreProperties>
</file>